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V:\☆５,林道関係｜機密性２\05-1　工事関係（県営）｜機密性２\R8｜機密性２\06 日和茶坂瀬線　坂瀬工区｜機密性２\02-1　PPI｜機密性２\工事費内訳書｜機密性２\"/>
    </mc:Choice>
  </mc:AlternateContent>
  <xr:revisionPtr revIDLastSave="0" documentId="13_ncr:1_{DF2974DB-08E7-4586-931D-CE5C5EB8A927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工事費内訳書" sheetId="59" r:id="rId1"/>
  </sheets>
  <definedNames>
    <definedName name="_xlnm.Print_Area" localSheetId="0">工事費内訳書!$A$1:$G$198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工事費内訳書!$G$198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工事費内訳書!$I$198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2" i="59" l="1"/>
  <c r="G189" i="59"/>
  <c r="G188" i="59" s="1"/>
  <c r="G187" i="59" s="1"/>
  <c r="G186" i="59" s="1"/>
  <c r="G185" i="59" s="1"/>
  <c r="G183" i="59" s="1"/>
  <c r="G182" i="59" s="1"/>
  <c r="G179" i="59"/>
  <c r="G178" i="59"/>
  <c r="G177" i="59"/>
  <c r="G175" i="59"/>
  <c r="G174" i="59" s="1"/>
  <c r="G171" i="59"/>
  <c r="G170" i="59"/>
  <c r="G165" i="59"/>
  <c r="G133" i="59" s="1"/>
  <c r="G143" i="59"/>
  <c r="G134" i="59"/>
  <c r="G113" i="59"/>
  <c r="G102" i="59"/>
  <c r="G101" i="59" s="1"/>
  <c r="G92" i="59"/>
  <c r="G84" i="59"/>
  <c r="G79" i="59"/>
  <c r="G75" i="59"/>
  <c r="G64" i="59" s="1"/>
  <c r="G58" i="59" s="1"/>
  <c r="G65" i="59"/>
  <c r="G60" i="59"/>
  <c r="G59" i="59"/>
  <c r="G56" i="59"/>
  <c r="G55" i="59"/>
  <c r="G52" i="59"/>
  <c r="G51" i="59" s="1"/>
  <c r="G50" i="59" s="1"/>
  <c r="G48" i="59"/>
  <c r="G45" i="59"/>
  <c r="G42" i="59"/>
  <c r="G41" i="59" s="1"/>
  <c r="G36" i="59"/>
  <c r="G34" i="59"/>
  <c r="G17" i="59" s="1"/>
  <c r="G29" i="59"/>
  <c r="G24" i="59"/>
  <c r="G18" i="59"/>
  <c r="G100" i="59" l="1"/>
  <c r="G16" i="59"/>
  <c r="G15" i="59" s="1"/>
  <c r="G12" i="59" s="1"/>
  <c r="G10" i="59" s="1"/>
  <c r="G197" i="59" s="1"/>
  <c r="G198" i="59" s="1"/>
</calcChain>
</file>

<file path=xl/sharedStrings.xml><?xml version="1.0" encoding="utf-8"?>
<sst xmlns="http://schemas.openxmlformats.org/spreadsheetml/2006/main" count="396" uniqueCount="170">
  <si>
    <t>住　　　　所</t>
  </si>
  <si>
    <t>商号又は名称</t>
  </si>
  <si>
    <t>代 表 者 名</t>
  </si>
  <si>
    <t>工事費内訳書</t>
  </si>
  <si>
    <t>工 事 名</t>
  </si>
  <si>
    <t>Ｒ８三林　林開日和茶坂瀬線坂瀬　三好市　開設工事（企育）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</si>
  <si>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</si>
  <si>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</si>
  <si>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</si>
  <si>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</si>
  <si>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</si>
  <si>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</si>
  <si>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</si>
  <si>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</si>
  <si>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</si>
  <si>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</si>
  <si>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</si>
  <si>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</si>
  <si>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</si>
  <si>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</si>
  <si>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</si>
  <si>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</si>
  <si>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土工
_x000D_</t>
  </si>
  <si>
    <t>土工（本線）
_x000D_本線(No.155+10.0～No.157）</t>
  </si>
  <si>
    <t>切土　礫質土
_x000D_本線(No.155+10.0～No.157）</t>
  </si>
  <si>
    <t>m3</t>
  </si>
  <si>
    <t>㎡</t>
  </si>
  <si>
    <t>切土　軟岩ⅠＡ
_x000D_本線(No.155+10.0～No.157）</t>
  </si>
  <si>
    <t>切土　軟岩Ⅱ
_x000D_本線(No.155+10.0～No.157）</t>
  </si>
  <si>
    <t>盛土
_x000D_本線(No.155+10.0～No.157）</t>
  </si>
  <si>
    <t>捨土
_x000D_本線(No.155+10.0～No.157）</t>
  </si>
  <si>
    <t>土工
_x000D_木材集積場</t>
  </si>
  <si>
    <t>補強盛土
_x000D_木材集積場</t>
  </si>
  <si>
    <t>盛土補強材設置工
_x000D_TS-20規格同等品以上</t>
  </si>
  <si>
    <t>壁面強化材（トクシン）
_x000D_引張強度10kN/m以上</t>
  </si>
  <si>
    <t>土羽工
_x000D_</t>
  </si>
  <si>
    <t>ｍ</t>
  </si>
  <si>
    <t>捨土
_x000D_木材集積場</t>
  </si>
  <si>
    <t>法面保護工
_x000D_</t>
  </si>
  <si>
    <t>法面保護工（本線）
_x000D_本線(No.155+10.0～No.156+1.1(BC.77)）</t>
  </si>
  <si>
    <t>法面保護工
_x000D_木材集積場</t>
  </si>
  <si>
    <t>排水施設工
_x000D_</t>
  </si>
  <si>
    <t>排水施設工
_x000D_本線(No.155+10.0～No.156）</t>
  </si>
  <si>
    <t>排水施設工（木材集積場）
_x000D_木材集積場</t>
  </si>
  <si>
    <t>土羽台コンクリート擁壁工
_x000D_</t>
  </si>
  <si>
    <t>個</t>
  </si>
  <si>
    <t>礫暗渠工
_x000D_</t>
  </si>
  <si>
    <t>配水管設置工
_x000D_</t>
  </si>
  <si>
    <t>巻立コンクリート
_x000D_No.1</t>
  </si>
  <si>
    <t>巻立コンクリート
_x000D_No.2</t>
  </si>
  <si>
    <t>支障木処理工
_x000D_</t>
  </si>
  <si>
    <t>支障木処理工
_x000D_本線　No.155+10.0～No.158</t>
  </si>
  <si>
    <t>伐採費
_x000D_スギ（本線　No.155+10.0～No.158）</t>
  </si>
  <si>
    <t>スギ　伐採費
_x000D_胸高直径　28cm</t>
  </si>
  <si>
    <t>本</t>
  </si>
  <si>
    <t>スギ　伐採費
_x000D_胸高直径　29cm</t>
  </si>
  <si>
    <t>スギ　伐採費
_x000D_胸高直径　34cm</t>
  </si>
  <si>
    <t>スギ　伐採費
_x000D_胸高直径　36cm</t>
  </si>
  <si>
    <t>スギ　伐採費
_x000D_胸高直径　38cm</t>
  </si>
  <si>
    <t>スギ　伐採費
_x000D_胸高直径　41cm</t>
  </si>
  <si>
    <t>スギ　伐採費
_x000D_胸高直径　44cm</t>
  </si>
  <si>
    <t>スギ　伐採費
_x000D_胸高直径　51cm</t>
  </si>
  <si>
    <t>スギ　伐採費
_x000D_胸高直径　53cm</t>
  </si>
  <si>
    <t>スギ　伐採費
_x000D_胸高直径　75cm</t>
  </si>
  <si>
    <t>伐採費
_x000D_雑木（本線　No.155+10.0～No.158）</t>
  </si>
  <si>
    <t>雑木　伐採費
_x000D_胸高直径　11cm</t>
  </si>
  <si>
    <t>雑木　伐採費
_x000D_胸高直径　12cm</t>
  </si>
  <si>
    <t>雑木　伐採費
_x000D_胸高直径　13cm</t>
  </si>
  <si>
    <t>雑木　伐採費
_x000D_胸高直径　14cm</t>
  </si>
  <si>
    <t>雑木　伐採費
_x000D_胸高直径　15cm</t>
  </si>
  <si>
    <t>雑木　伐採費
_x000D_胸高直径　16cm</t>
  </si>
  <si>
    <t>雑木　伐採費
_x000D_胸高直径　17cm</t>
  </si>
  <si>
    <t>雑木　伐採費
_x000D_胸高直径　18cm</t>
  </si>
  <si>
    <t>雑木　伐採費
_x000D_胸高直径　19cm</t>
  </si>
  <si>
    <t>雑木　伐採費
_x000D_胸高直径　20cm</t>
  </si>
  <si>
    <t>雑木　伐採費
_x000D_胸高直径　21cm</t>
  </si>
  <si>
    <t>雑木　伐採費
_x000D_胸高直径　22cm</t>
  </si>
  <si>
    <t>雑木　伐採費
_x000D_胸高直径　23cm</t>
  </si>
  <si>
    <t>雑木　伐採費
_x000D_胸高直径　24cm</t>
  </si>
  <si>
    <t>雑木　伐採費
_x000D_胸高直径　25cm</t>
  </si>
  <si>
    <t>雑木　伐採費
_x000D_胸高直径　26cm</t>
  </si>
  <si>
    <t>雑木　伐採費
_x000D_胸高直径　28cm</t>
  </si>
  <si>
    <t>雑木　伐採費
_x000D_胸高直径　29cm</t>
  </si>
  <si>
    <t>雑木　伐採費
_x000D_胸高直径　31cm以上</t>
  </si>
  <si>
    <t>支障木処理工
_x000D_木材集積場</t>
  </si>
  <si>
    <t>伐採費
_x000D_スギ（木材集積場）</t>
  </si>
  <si>
    <t>スギ　伐採費
_x000D_胸高直径　13cm</t>
  </si>
  <si>
    <t>スギ　伐採費
_x000D_胸高直径　17cm</t>
  </si>
  <si>
    <t>スギ　伐採費
_x000D_胸高直径　18cm</t>
  </si>
  <si>
    <t>スギ　伐採費
_x000D_胸高直径　20cm</t>
  </si>
  <si>
    <t>スギ　伐採費
_x000D_胸高直径　25cm</t>
  </si>
  <si>
    <t>スギ　伐採費
_x000D_胸高直径　27cm</t>
  </si>
  <si>
    <t>スギ　伐採費
_x000D_胸高直径　30cm</t>
  </si>
  <si>
    <t>伐採費
_x000D_雑木（木材集積場）</t>
  </si>
  <si>
    <t>雑木　伐採費
_x000D_胸高直径　27cm</t>
  </si>
  <si>
    <t>雑木　伐採費
_x000D_胸高直径　30cm</t>
  </si>
  <si>
    <t>集材
_x000D_木材集積場</t>
  </si>
  <si>
    <t>枝条片付
_x000D_</t>
  </si>
  <si>
    <t>根株処理
_x000D_</t>
  </si>
  <si>
    <t>仮設工
_x000D_</t>
  </si>
  <si>
    <t>暗渠排水管
_x000D_波状管　呼び径300mm　高密度ﾎﾟﾘｴﾁﾚﾝ管(ｼﾝｸﾞﾙ構造)</t>
  </si>
  <si>
    <t>落石防護柵工
_x000D_</t>
  </si>
  <si>
    <t>間接工事費
_x000D_</t>
  </si>
  <si>
    <t>共通仮設費
_x000D_</t>
  </si>
  <si>
    <t>共通仮設費（率計上）
_x000D_</t>
  </si>
  <si>
    <t>技術管理費
_x000D_</t>
  </si>
  <si>
    <t>技術管理費(現場及び一般対象外)
_x000D_</t>
  </si>
  <si>
    <t>技術管理費（現場及び一般対象外）
_x000D_</t>
  </si>
  <si>
    <t>環境測定分析費
_x000D_</t>
  </si>
  <si>
    <t>土壌分析試験費
_x000D_条例第58条,規則第35条(諸経費含,29項目,銅含む)</t>
  </si>
  <si>
    <t>水質分析試験費
_x000D_条例第59条,規則第36条(諸経費含,29項目,銅含む)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</si>
  <si>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</si>
  <si>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</si>
  <si>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</si>
  <si>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</si>
  <si>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</si>
  <si>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</si>
  <si>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</si>
  <si>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</si>
  <si>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</si>
  <si>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</si>
  <si>
    <t>側溝掘（礫質土）
機械掘削</t>
  </si>
  <si>
    <t>片切掘削（人力併用機械掘削）（礫質土）
機械掘削</t>
  </si>
  <si>
    <t>地山掘削工（オープンカット）礫質土
機械掘削</t>
  </si>
  <si>
    <t>掘削土積込（礫質土）
機械積込</t>
  </si>
  <si>
    <t>機械切土法面整形
機械</t>
  </si>
  <si>
    <t>片切掘削（人力併用機械掘削）（軟岩ⅠＡ）
機械掘削</t>
  </si>
  <si>
    <t>地山掘削工（オープンカット）軟岩ⅠＡ
機械掘削</t>
  </si>
  <si>
    <t>掘削土積込（軟岩ⅠＡ）
機械積込</t>
  </si>
  <si>
    <t>側溝掘（軟岩Ⅱ）
機械掘削</t>
  </si>
  <si>
    <t>片切掘削（人力併用機械掘削）（軟岩Ⅱ）
機械掘削</t>
  </si>
  <si>
    <t>ブレーカ掘削工（オープンカット）軟岩Ⅱ
機械掘削</t>
  </si>
  <si>
    <t>掘削土積込（軟岩Ⅱ）
機械積込</t>
  </si>
  <si>
    <t>路床盛土
機械</t>
  </si>
  <si>
    <t>機械運搬　礫質土
L=0.57km</t>
  </si>
  <si>
    <t>機械運搬　軟岩Ⅰ(Ａ)
L=0.57km</t>
  </si>
  <si>
    <t>機械運搬　軟岩Ⅱ
L=0.57km</t>
  </si>
  <si>
    <t>路体盛土
機械</t>
  </si>
  <si>
    <t>盛土法面整形(削取り整形)
機械</t>
  </si>
  <si>
    <t xml:space="preserve">丸太筋工(皮剥無　先端加工有　2本筋工)
</t>
  </si>
  <si>
    <t>植生マット工
肥料袋付・人工張芝付(二重ﾈｯﾄ)</t>
  </si>
  <si>
    <t xml:space="preserve">ラス張工
</t>
  </si>
  <si>
    <t>植生シート工
肥料袋無･人工張芝付(一重ﾈｯﾄ環境)</t>
  </si>
  <si>
    <t>プレキャストＬ形側溝
基礎砕石有り,300 鉄筋ｺﾝｸﾘｰﾄL形 500×155×600</t>
    <rPh sb="11" eb="13">
      <t>キソ</t>
    </rPh>
    <rPh sb="13" eb="15">
      <t>サイセキ</t>
    </rPh>
    <phoneticPr fontId="7"/>
  </si>
  <si>
    <t>プレキャストＬ形側溝
基礎砕石無し,300 鉄筋ｺﾝｸﾘｰﾄL形 500×155×600</t>
    <rPh sb="11" eb="13">
      <t>キソ</t>
    </rPh>
    <rPh sb="13" eb="15">
      <t>サイセキ</t>
    </rPh>
    <phoneticPr fontId="7"/>
  </si>
  <si>
    <t>基面整正</t>
  </si>
  <si>
    <t>重力式擁壁（本体）
一般養生,18-8-40(高炉)</t>
  </si>
  <si>
    <t>重力式擁壁（基礎）
一般養生,18-8-40(高炉)</t>
  </si>
  <si>
    <t>擁壁用水抜きフィルター材</t>
  </si>
  <si>
    <t>ふとんかご
高さ50cm×幅120cm</t>
  </si>
  <si>
    <t>床掘（礫質土）
機械掘削</t>
  </si>
  <si>
    <t>床掘（軟岩ⅠＡ）
機械掘削</t>
  </si>
  <si>
    <t>高密度ﾎﾟﾘｴﾁﾚﾝ管（ｼﾝｸﾞﾙ構造）
VUφ200（無孔）</t>
    <phoneticPr fontId="7"/>
  </si>
  <si>
    <t>石材運搬　割栗石
ふとんかご用　L=47.3km</t>
    <phoneticPr fontId="7"/>
  </si>
  <si>
    <t>礫暗渠工
波状管φ300mm</t>
    <phoneticPr fontId="7"/>
  </si>
  <si>
    <t>石材運搬　割栗石
礫暗渠用　L=47.3km</t>
    <phoneticPr fontId="7"/>
  </si>
  <si>
    <t>裏込砕石（裏込部）
RC-40</t>
  </si>
  <si>
    <t>裏込砕石（基床部）
RC-40</t>
  </si>
  <si>
    <t>耐圧ポリエチレンリブ管設置工
標準部φ1,000</t>
    <phoneticPr fontId="7"/>
  </si>
  <si>
    <t>石材運搬　再生クラッシャーラン
裏込め砕石用　L=41.7km</t>
    <phoneticPr fontId="7"/>
  </si>
  <si>
    <t>コンクリート打設
無筋･鉄筋構造物,一般養生,18-8-40(高炉)</t>
  </si>
  <si>
    <t>型枠
一般型枠,鉄筋･無筋構造物</t>
  </si>
  <si>
    <t xml:space="preserve">キャットウォーク
</t>
  </si>
  <si>
    <t>集材（車両系）
胸高直径10cm以上16cm未満</t>
  </si>
  <si>
    <t>集材（車両系）
胸高直径16cm以上22cm未満</t>
  </si>
  <si>
    <t>集材（車両系）
胸高直径22cm以上28cm未満</t>
  </si>
  <si>
    <t>集材（車両系）
胸高直径28cm以上</t>
  </si>
  <si>
    <t xml:space="preserve">枝条片付（本線　No.155+10.0～No.158）
</t>
    <phoneticPr fontId="7"/>
  </si>
  <si>
    <t xml:space="preserve">枝条片付（木材集積場）
</t>
    <phoneticPr fontId="7"/>
  </si>
  <si>
    <t xml:space="preserve">木材チップ化
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</si>
</sst>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200"/>
  <sheetViews>
    <sheetView showGridLines="0" tabSelected="1" zoomScaleNormal="100" zoomScaleSheetLayoutView="100" workbookViewId="0">
      <selection activeCell="F4" sqref="F4:G4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15">
      <c r="A8" s="3" t="s">
        <v>4</v>
      </c>
      <c r="B8" s="23" t="s">
        <v>5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15">
      <c r="A9" s="24" t="s">
        <v>6</v>
      </c>
      <c r="B9" s="25"/>
      <c r="C9" s="25"/>
      <c r="D9" s="26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9" t="s">
        <v>12</v>
      </c>
      <c r="B10" s="30"/>
      <c r="C10" s="30"/>
      <c r="D10" s="31"/>
      <c r="E10" s="9" t="s">
        <v>13</v>
      </c>
      <c r="F10" s="10">
        <v>1</v>
      </c>
      <c r="G10" s="11">
        <f>+G12+G182</f>
        <v>0</v>
      </c>
      <c r="H10" s="1"/>
      <c r="I10" s="12">
        <v>1</v>
      </c>
      <c r="J10" s="12"/>
    </row>
    <row r="11" spans="1:10" ht="42" customHeight="1" x14ac:dyDescent="0.15">
      <c r="A11" s="13"/>
      <c r="B11" s="30" t="s">
        <v>14</v>
      </c>
      <c r="C11" s="30"/>
      <c r="D11" s="3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9" t="s">
        <v>16</v>
      </c>
      <c r="B12" s="30"/>
      <c r="C12" s="30"/>
      <c r="D12" s="31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30" t="s">
        <v>17</v>
      </c>
      <c r="C13" s="30"/>
      <c r="D13" s="31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30" t="s">
        <v>19</v>
      </c>
      <c r="C14" s="30"/>
      <c r="D14" s="31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9" t="s">
        <v>21</v>
      </c>
      <c r="B15" s="30"/>
      <c r="C15" s="30"/>
      <c r="D15" s="31"/>
      <c r="E15" s="9" t="s">
        <v>13</v>
      </c>
      <c r="F15" s="10">
        <v>1</v>
      </c>
      <c r="G15" s="11">
        <f>+G16+G50+G58+G100+G177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30" t="s">
        <v>22</v>
      </c>
      <c r="C16" s="30"/>
      <c r="D16" s="31"/>
      <c r="E16" s="9" t="s">
        <v>13</v>
      </c>
      <c r="F16" s="10">
        <v>1</v>
      </c>
      <c r="G16" s="11">
        <f>+G17+G41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30" t="s">
        <v>23</v>
      </c>
      <c r="D17" s="31"/>
      <c r="E17" s="9" t="s">
        <v>13</v>
      </c>
      <c r="F17" s="10">
        <v>1</v>
      </c>
      <c r="G17" s="11">
        <f>+G18+G24+G29+G34+G36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24</v>
      </c>
      <c r="E18" s="9" t="s">
        <v>13</v>
      </c>
      <c r="F18" s="10">
        <v>1</v>
      </c>
      <c r="G18" s="11">
        <f>+G19+G20+G21+G22+G23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121</v>
      </c>
      <c r="E19" s="9" t="s">
        <v>25</v>
      </c>
      <c r="F19" s="10">
        <v>1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122</v>
      </c>
      <c r="E20" s="9" t="s">
        <v>25</v>
      </c>
      <c r="F20" s="10">
        <v>93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123</v>
      </c>
      <c r="E21" s="9" t="s">
        <v>25</v>
      </c>
      <c r="F21" s="10">
        <v>54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15"/>
      <c r="D22" s="16" t="s">
        <v>124</v>
      </c>
      <c r="E22" s="9" t="s">
        <v>25</v>
      </c>
      <c r="F22" s="10">
        <v>139</v>
      </c>
      <c r="G22" s="14"/>
      <c r="H22" s="1"/>
      <c r="I22" s="12">
        <v>13</v>
      </c>
      <c r="J22" s="12">
        <v>4</v>
      </c>
    </row>
    <row r="23" spans="1:10" ht="42" customHeight="1" x14ac:dyDescent="0.15">
      <c r="A23" s="13"/>
      <c r="B23" s="15"/>
      <c r="C23" s="15"/>
      <c r="D23" s="16" t="s">
        <v>125</v>
      </c>
      <c r="E23" s="9" t="s">
        <v>26</v>
      </c>
      <c r="F23" s="10">
        <v>59.8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27</v>
      </c>
      <c r="E24" s="9" t="s">
        <v>13</v>
      </c>
      <c r="F24" s="10">
        <v>1</v>
      </c>
      <c r="G24" s="11">
        <f>+G25+G26+G27+G28</f>
        <v>0</v>
      </c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126</v>
      </c>
      <c r="E25" s="9" t="s">
        <v>25</v>
      </c>
      <c r="F25" s="10">
        <v>224</v>
      </c>
      <c r="G25" s="14"/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127</v>
      </c>
      <c r="E26" s="9" t="s">
        <v>25</v>
      </c>
      <c r="F26" s="10">
        <v>1476</v>
      </c>
      <c r="G26" s="14"/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15"/>
      <c r="D27" s="16" t="s">
        <v>128</v>
      </c>
      <c r="E27" s="9" t="s">
        <v>25</v>
      </c>
      <c r="F27" s="10">
        <v>1615</v>
      </c>
      <c r="G27" s="14"/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125</v>
      </c>
      <c r="E28" s="9" t="s">
        <v>26</v>
      </c>
      <c r="F28" s="10">
        <v>254.9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28</v>
      </c>
      <c r="E29" s="9" t="s">
        <v>13</v>
      </c>
      <c r="F29" s="10">
        <v>1</v>
      </c>
      <c r="G29" s="11">
        <f>+G30+G31+G32+G33</f>
        <v>0</v>
      </c>
      <c r="H29" s="1"/>
      <c r="I29" s="12">
        <v>20</v>
      </c>
      <c r="J29" s="12">
        <v>4</v>
      </c>
    </row>
    <row r="30" spans="1:10" ht="42" customHeight="1" x14ac:dyDescent="0.15">
      <c r="A30" s="13"/>
      <c r="B30" s="15"/>
      <c r="C30" s="15"/>
      <c r="D30" s="16" t="s">
        <v>129</v>
      </c>
      <c r="E30" s="9" t="s">
        <v>25</v>
      </c>
      <c r="F30" s="10">
        <v>1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15"/>
      <c r="C31" s="15"/>
      <c r="D31" s="16" t="s">
        <v>130</v>
      </c>
      <c r="E31" s="9" t="s">
        <v>25</v>
      </c>
      <c r="F31" s="10">
        <v>44</v>
      </c>
      <c r="G31" s="14"/>
      <c r="H31" s="1"/>
      <c r="I31" s="12">
        <v>22</v>
      </c>
      <c r="J31" s="12">
        <v>4</v>
      </c>
    </row>
    <row r="32" spans="1:10" ht="42" customHeight="1" x14ac:dyDescent="0.15">
      <c r="A32" s="13"/>
      <c r="B32" s="15"/>
      <c r="C32" s="15"/>
      <c r="D32" s="16" t="s">
        <v>131</v>
      </c>
      <c r="E32" s="9" t="s">
        <v>25</v>
      </c>
      <c r="F32" s="10">
        <v>611</v>
      </c>
      <c r="G32" s="14"/>
      <c r="H32" s="1"/>
      <c r="I32" s="12">
        <v>23</v>
      </c>
      <c r="J32" s="12">
        <v>4</v>
      </c>
    </row>
    <row r="33" spans="1:10" ht="42" customHeight="1" x14ac:dyDescent="0.15">
      <c r="A33" s="13"/>
      <c r="B33" s="15"/>
      <c r="C33" s="15"/>
      <c r="D33" s="16" t="s">
        <v>132</v>
      </c>
      <c r="E33" s="9" t="s">
        <v>25</v>
      </c>
      <c r="F33" s="10">
        <v>622</v>
      </c>
      <c r="G33" s="14"/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29</v>
      </c>
      <c r="E34" s="9" t="s">
        <v>13</v>
      </c>
      <c r="F34" s="10">
        <v>1</v>
      </c>
      <c r="G34" s="11">
        <f>+G35</f>
        <v>0</v>
      </c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133</v>
      </c>
      <c r="E35" s="9" t="s">
        <v>25</v>
      </c>
      <c r="F35" s="10">
        <v>1</v>
      </c>
      <c r="G35" s="14"/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30</v>
      </c>
      <c r="E36" s="9" t="s">
        <v>13</v>
      </c>
      <c r="F36" s="10">
        <v>1</v>
      </c>
      <c r="G36" s="11">
        <f>+G37+G38+G39+G40</f>
        <v>0</v>
      </c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134</v>
      </c>
      <c r="E37" s="9" t="s">
        <v>25</v>
      </c>
      <c r="F37" s="10">
        <v>139</v>
      </c>
      <c r="G37" s="14"/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15"/>
      <c r="D38" s="16" t="s">
        <v>135</v>
      </c>
      <c r="E38" s="9" t="s">
        <v>25</v>
      </c>
      <c r="F38" s="10">
        <v>1615</v>
      </c>
      <c r="G38" s="14"/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136</v>
      </c>
      <c r="E39" s="9" t="s">
        <v>25</v>
      </c>
      <c r="F39" s="10">
        <v>622</v>
      </c>
      <c r="G39" s="14"/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137</v>
      </c>
      <c r="E40" s="9" t="s">
        <v>25</v>
      </c>
      <c r="F40" s="10">
        <v>2377</v>
      </c>
      <c r="G40" s="14"/>
      <c r="H40" s="1"/>
      <c r="I40" s="12">
        <v>31</v>
      </c>
      <c r="J40" s="12">
        <v>4</v>
      </c>
    </row>
    <row r="41" spans="1:10" ht="42" customHeight="1" x14ac:dyDescent="0.15">
      <c r="A41" s="13"/>
      <c r="B41" s="15"/>
      <c r="C41" s="30" t="s">
        <v>31</v>
      </c>
      <c r="D41" s="31"/>
      <c r="E41" s="9" t="s">
        <v>13</v>
      </c>
      <c r="F41" s="10">
        <v>1</v>
      </c>
      <c r="G41" s="11">
        <f>+G42+G45+G48</f>
        <v>0</v>
      </c>
      <c r="H41" s="1"/>
      <c r="I41" s="12">
        <v>32</v>
      </c>
      <c r="J41" s="12">
        <v>3</v>
      </c>
    </row>
    <row r="42" spans="1:10" ht="42" customHeight="1" x14ac:dyDescent="0.15">
      <c r="A42" s="13"/>
      <c r="B42" s="15"/>
      <c r="C42" s="15"/>
      <c r="D42" s="16" t="s">
        <v>32</v>
      </c>
      <c r="E42" s="9" t="s">
        <v>13</v>
      </c>
      <c r="F42" s="10">
        <v>1</v>
      </c>
      <c r="G42" s="11">
        <f>+G43+G44</f>
        <v>0</v>
      </c>
      <c r="H42" s="1"/>
      <c r="I42" s="12">
        <v>33</v>
      </c>
      <c r="J42" s="12">
        <v>4</v>
      </c>
    </row>
    <row r="43" spans="1:10" ht="42" customHeight="1" x14ac:dyDescent="0.15">
      <c r="A43" s="13"/>
      <c r="B43" s="15"/>
      <c r="C43" s="15"/>
      <c r="D43" s="16" t="s">
        <v>33</v>
      </c>
      <c r="E43" s="9" t="s">
        <v>26</v>
      </c>
      <c r="F43" s="10">
        <v>65</v>
      </c>
      <c r="G43" s="14"/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34</v>
      </c>
      <c r="E44" s="9" t="s">
        <v>26</v>
      </c>
      <c r="F44" s="10">
        <v>165</v>
      </c>
      <c r="G44" s="14"/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35</v>
      </c>
      <c r="E45" s="9" t="s">
        <v>13</v>
      </c>
      <c r="F45" s="10">
        <v>1</v>
      </c>
      <c r="G45" s="11">
        <f>+G46+G47</f>
        <v>0</v>
      </c>
      <c r="H45" s="1"/>
      <c r="I45" s="12">
        <v>36</v>
      </c>
      <c r="J45" s="12">
        <v>4</v>
      </c>
    </row>
    <row r="46" spans="1:10" ht="42" customHeight="1" x14ac:dyDescent="0.15">
      <c r="A46" s="13"/>
      <c r="B46" s="15"/>
      <c r="C46" s="15"/>
      <c r="D46" s="16" t="s">
        <v>138</v>
      </c>
      <c r="E46" s="9" t="s">
        <v>26</v>
      </c>
      <c r="F46" s="10">
        <v>114.9</v>
      </c>
      <c r="G46" s="14"/>
      <c r="H46" s="1"/>
      <c r="I46" s="12">
        <v>37</v>
      </c>
      <c r="J46" s="12">
        <v>4</v>
      </c>
    </row>
    <row r="47" spans="1:10" ht="42" customHeight="1" x14ac:dyDescent="0.15">
      <c r="A47" s="13"/>
      <c r="B47" s="15"/>
      <c r="C47" s="15"/>
      <c r="D47" s="16" t="s">
        <v>139</v>
      </c>
      <c r="E47" s="9" t="s">
        <v>36</v>
      </c>
      <c r="F47" s="10">
        <v>12.6</v>
      </c>
      <c r="G47" s="14"/>
      <c r="H47" s="1"/>
      <c r="I47" s="12">
        <v>38</v>
      </c>
      <c r="J47" s="12">
        <v>4</v>
      </c>
    </row>
    <row r="48" spans="1:10" ht="42" customHeight="1" x14ac:dyDescent="0.15">
      <c r="A48" s="13"/>
      <c r="B48" s="15"/>
      <c r="C48" s="15"/>
      <c r="D48" s="16" t="s">
        <v>37</v>
      </c>
      <c r="E48" s="9" t="s">
        <v>13</v>
      </c>
      <c r="F48" s="10">
        <v>1</v>
      </c>
      <c r="G48" s="11">
        <f>+G49</f>
        <v>0</v>
      </c>
      <c r="H48" s="1"/>
      <c r="I48" s="12">
        <v>39</v>
      </c>
      <c r="J48" s="12">
        <v>4</v>
      </c>
    </row>
    <row r="49" spans="1:10" ht="42" customHeight="1" x14ac:dyDescent="0.15">
      <c r="A49" s="13"/>
      <c r="B49" s="15"/>
      <c r="C49" s="15"/>
      <c r="D49" s="16" t="s">
        <v>137</v>
      </c>
      <c r="E49" s="9" t="s">
        <v>25</v>
      </c>
      <c r="F49" s="10">
        <v>128</v>
      </c>
      <c r="G49" s="14"/>
      <c r="H49" s="1"/>
      <c r="I49" s="12">
        <v>40</v>
      </c>
      <c r="J49" s="12">
        <v>4</v>
      </c>
    </row>
    <row r="50" spans="1:10" ht="42" customHeight="1" x14ac:dyDescent="0.15">
      <c r="A50" s="13"/>
      <c r="B50" s="30" t="s">
        <v>38</v>
      </c>
      <c r="C50" s="30"/>
      <c r="D50" s="31"/>
      <c r="E50" s="9" t="s">
        <v>13</v>
      </c>
      <c r="F50" s="10">
        <v>1</v>
      </c>
      <c r="G50" s="11">
        <f>+G51+G55</f>
        <v>0</v>
      </c>
      <c r="H50" s="1"/>
      <c r="I50" s="12">
        <v>41</v>
      </c>
      <c r="J50" s="12">
        <v>2</v>
      </c>
    </row>
    <row r="51" spans="1:10" ht="42" customHeight="1" x14ac:dyDescent="0.15">
      <c r="A51" s="13"/>
      <c r="B51" s="15"/>
      <c r="C51" s="30" t="s">
        <v>39</v>
      </c>
      <c r="D51" s="31"/>
      <c r="E51" s="9" t="s">
        <v>13</v>
      </c>
      <c r="F51" s="10">
        <v>1</v>
      </c>
      <c r="G51" s="11">
        <f>+G52</f>
        <v>0</v>
      </c>
      <c r="H51" s="1"/>
      <c r="I51" s="12">
        <v>42</v>
      </c>
      <c r="J51" s="12">
        <v>3</v>
      </c>
    </row>
    <row r="52" spans="1:10" ht="42" customHeight="1" x14ac:dyDescent="0.15">
      <c r="A52" s="13"/>
      <c r="B52" s="15"/>
      <c r="C52" s="15"/>
      <c r="D52" s="16" t="s">
        <v>38</v>
      </c>
      <c r="E52" s="9" t="s">
        <v>13</v>
      </c>
      <c r="F52" s="10">
        <v>1</v>
      </c>
      <c r="G52" s="11">
        <f>+G53+G54</f>
        <v>0</v>
      </c>
      <c r="H52" s="1"/>
      <c r="I52" s="12">
        <v>43</v>
      </c>
      <c r="J52" s="12">
        <v>4</v>
      </c>
    </row>
    <row r="53" spans="1:10" ht="42" customHeight="1" x14ac:dyDescent="0.15">
      <c r="A53" s="13"/>
      <c r="B53" s="15"/>
      <c r="C53" s="15"/>
      <c r="D53" s="16" t="s">
        <v>140</v>
      </c>
      <c r="E53" s="9" t="s">
        <v>26</v>
      </c>
      <c r="F53" s="10">
        <v>41.8</v>
      </c>
      <c r="G53" s="14"/>
      <c r="H53" s="1"/>
      <c r="I53" s="12">
        <v>44</v>
      </c>
      <c r="J53" s="12">
        <v>4</v>
      </c>
    </row>
    <row r="54" spans="1:10" ht="42" customHeight="1" x14ac:dyDescent="0.15">
      <c r="A54" s="13"/>
      <c r="B54" s="15"/>
      <c r="C54" s="15"/>
      <c r="D54" s="16" t="s">
        <v>141</v>
      </c>
      <c r="E54" s="9" t="s">
        <v>26</v>
      </c>
      <c r="F54" s="10">
        <v>73.8</v>
      </c>
      <c r="G54" s="14"/>
      <c r="H54" s="1"/>
      <c r="I54" s="12">
        <v>45</v>
      </c>
      <c r="J54" s="12">
        <v>4</v>
      </c>
    </row>
    <row r="55" spans="1:10" ht="42" customHeight="1" x14ac:dyDescent="0.15">
      <c r="A55" s="13"/>
      <c r="B55" s="15"/>
      <c r="C55" s="30" t="s">
        <v>40</v>
      </c>
      <c r="D55" s="31"/>
      <c r="E55" s="9" t="s">
        <v>13</v>
      </c>
      <c r="F55" s="10">
        <v>1</v>
      </c>
      <c r="G55" s="11">
        <f>+G56</f>
        <v>0</v>
      </c>
      <c r="H55" s="1"/>
      <c r="I55" s="12">
        <v>46</v>
      </c>
      <c r="J55" s="12">
        <v>3</v>
      </c>
    </row>
    <row r="56" spans="1:10" ht="42" customHeight="1" x14ac:dyDescent="0.15">
      <c r="A56" s="13"/>
      <c r="B56" s="15"/>
      <c r="C56" s="15"/>
      <c r="D56" s="16" t="s">
        <v>38</v>
      </c>
      <c r="E56" s="9" t="s">
        <v>13</v>
      </c>
      <c r="F56" s="10">
        <v>1</v>
      </c>
      <c r="G56" s="11">
        <f>+G57</f>
        <v>0</v>
      </c>
      <c r="H56" s="1"/>
      <c r="I56" s="12">
        <v>47</v>
      </c>
      <c r="J56" s="12">
        <v>4</v>
      </c>
    </row>
    <row r="57" spans="1:10" ht="42" customHeight="1" x14ac:dyDescent="0.15">
      <c r="A57" s="13"/>
      <c r="B57" s="15"/>
      <c r="C57" s="15"/>
      <c r="D57" s="16" t="s">
        <v>142</v>
      </c>
      <c r="E57" s="9" t="s">
        <v>26</v>
      </c>
      <c r="F57" s="10">
        <v>114.9</v>
      </c>
      <c r="G57" s="14"/>
      <c r="H57" s="1"/>
      <c r="I57" s="12">
        <v>48</v>
      </c>
      <c r="J57" s="12">
        <v>4</v>
      </c>
    </row>
    <row r="58" spans="1:10" ht="42" customHeight="1" x14ac:dyDescent="0.15">
      <c r="A58" s="13"/>
      <c r="B58" s="30" t="s">
        <v>41</v>
      </c>
      <c r="C58" s="30"/>
      <c r="D58" s="31"/>
      <c r="E58" s="9" t="s">
        <v>13</v>
      </c>
      <c r="F58" s="10">
        <v>1</v>
      </c>
      <c r="G58" s="11">
        <f>+G59+G64</f>
        <v>0</v>
      </c>
      <c r="H58" s="1"/>
      <c r="I58" s="12">
        <v>49</v>
      </c>
      <c r="J58" s="12">
        <v>2</v>
      </c>
    </row>
    <row r="59" spans="1:10" ht="42" customHeight="1" x14ac:dyDescent="0.15">
      <c r="A59" s="13"/>
      <c r="B59" s="15"/>
      <c r="C59" s="30" t="s">
        <v>42</v>
      </c>
      <c r="D59" s="31"/>
      <c r="E59" s="9" t="s">
        <v>13</v>
      </c>
      <c r="F59" s="10">
        <v>1</v>
      </c>
      <c r="G59" s="11">
        <f>+G60</f>
        <v>0</v>
      </c>
      <c r="H59" s="1"/>
      <c r="I59" s="12">
        <v>50</v>
      </c>
      <c r="J59" s="12">
        <v>3</v>
      </c>
    </row>
    <row r="60" spans="1:10" ht="42" customHeight="1" x14ac:dyDescent="0.15">
      <c r="A60" s="13"/>
      <c r="B60" s="15"/>
      <c r="C60" s="15"/>
      <c r="D60" s="16" t="s">
        <v>41</v>
      </c>
      <c r="E60" s="9" t="s">
        <v>13</v>
      </c>
      <c r="F60" s="10">
        <v>1</v>
      </c>
      <c r="G60" s="11">
        <f>+G61+G62+G63</f>
        <v>0</v>
      </c>
      <c r="H60" s="1"/>
      <c r="I60" s="12">
        <v>51</v>
      </c>
      <c r="J60" s="12">
        <v>4</v>
      </c>
    </row>
    <row r="61" spans="1:10" ht="42" customHeight="1" x14ac:dyDescent="0.15">
      <c r="A61" s="13"/>
      <c r="B61" s="15"/>
      <c r="C61" s="15"/>
      <c r="D61" s="16" t="s">
        <v>143</v>
      </c>
      <c r="E61" s="9" t="s">
        <v>36</v>
      </c>
      <c r="F61" s="10">
        <v>5</v>
      </c>
      <c r="G61" s="14"/>
      <c r="H61" s="1"/>
      <c r="I61" s="12">
        <v>52</v>
      </c>
      <c r="J61" s="12">
        <v>4</v>
      </c>
    </row>
    <row r="62" spans="1:10" ht="42" customHeight="1" x14ac:dyDescent="0.15">
      <c r="A62" s="13"/>
      <c r="B62" s="15"/>
      <c r="C62" s="15"/>
      <c r="D62" s="16" t="s">
        <v>144</v>
      </c>
      <c r="E62" s="9" t="s">
        <v>36</v>
      </c>
      <c r="F62" s="10">
        <v>5</v>
      </c>
      <c r="G62" s="14"/>
      <c r="H62" s="1"/>
      <c r="I62" s="12">
        <v>53</v>
      </c>
      <c r="J62" s="12">
        <v>4</v>
      </c>
    </row>
    <row r="63" spans="1:10" ht="42" customHeight="1" x14ac:dyDescent="0.15">
      <c r="A63" s="13"/>
      <c r="B63" s="15"/>
      <c r="C63" s="15"/>
      <c r="D63" s="16" t="s">
        <v>145</v>
      </c>
      <c r="E63" s="9" t="s">
        <v>26</v>
      </c>
      <c r="F63" s="10">
        <v>7</v>
      </c>
      <c r="G63" s="14"/>
      <c r="H63" s="1"/>
      <c r="I63" s="12">
        <v>54</v>
      </c>
      <c r="J63" s="12">
        <v>4</v>
      </c>
    </row>
    <row r="64" spans="1:10" ht="42" customHeight="1" x14ac:dyDescent="0.15">
      <c r="A64" s="13"/>
      <c r="B64" s="15"/>
      <c r="C64" s="30" t="s">
        <v>43</v>
      </c>
      <c r="D64" s="31"/>
      <c r="E64" s="9" t="s">
        <v>13</v>
      </c>
      <c r="F64" s="10">
        <v>1</v>
      </c>
      <c r="G64" s="11">
        <f>+G65+G75+G79+G84+G92</f>
        <v>0</v>
      </c>
      <c r="H64" s="1"/>
      <c r="I64" s="12">
        <v>55</v>
      </c>
      <c r="J64" s="12">
        <v>3</v>
      </c>
    </row>
    <row r="65" spans="1:10" ht="42" customHeight="1" x14ac:dyDescent="0.15">
      <c r="A65" s="13"/>
      <c r="B65" s="15"/>
      <c r="C65" s="15"/>
      <c r="D65" s="16" t="s">
        <v>44</v>
      </c>
      <c r="E65" s="9" t="s">
        <v>13</v>
      </c>
      <c r="F65" s="10">
        <v>1</v>
      </c>
      <c r="G65" s="11">
        <f>+G66+G67+G68+G69+G70+G71+G72+G73+G74</f>
        <v>0</v>
      </c>
      <c r="H65" s="1"/>
      <c r="I65" s="12">
        <v>56</v>
      </c>
      <c r="J65" s="12">
        <v>4</v>
      </c>
    </row>
    <row r="66" spans="1:10" ht="42" customHeight="1" x14ac:dyDescent="0.15">
      <c r="A66" s="13"/>
      <c r="B66" s="15"/>
      <c r="C66" s="15"/>
      <c r="D66" s="16" t="s">
        <v>146</v>
      </c>
      <c r="E66" s="9" t="s">
        <v>25</v>
      </c>
      <c r="F66" s="10">
        <v>57.4</v>
      </c>
      <c r="G66" s="14"/>
      <c r="H66" s="1"/>
      <c r="I66" s="12">
        <v>57</v>
      </c>
      <c r="J66" s="12">
        <v>4</v>
      </c>
    </row>
    <row r="67" spans="1:10" ht="42" customHeight="1" x14ac:dyDescent="0.15">
      <c r="A67" s="13"/>
      <c r="B67" s="15"/>
      <c r="C67" s="15"/>
      <c r="D67" s="16" t="s">
        <v>147</v>
      </c>
      <c r="E67" s="9" t="s">
        <v>25</v>
      </c>
      <c r="F67" s="10">
        <v>17.100000000000001</v>
      </c>
      <c r="G67" s="14"/>
      <c r="H67" s="1"/>
      <c r="I67" s="12">
        <v>58</v>
      </c>
      <c r="J67" s="12">
        <v>4</v>
      </c>
    </row>
    <row r="68" spans="1:10" ht="42" customHeight="1" x14ac:dyDescent="0.15">
      <c r="A68" s="13"/>
      <c r="B68" s="15"/>
      <c r="C68" s="15"/>
      <c r="D68" s="16" t="s">
        <v>145</v>
      </c>
      <c r="E68" s="9" t="s">
        <v>26</v>
      </c>
      <c r="F68" s="10">
        <v>28.9</v>
      </c>
      <c r="G68" s="14"/>
      <c r="H68" s="1"/>
      <c r="I68" s="12">
        <v>59</v>
      </c>
      <c r="J68" s="12">
        <v>4</v>
      </c>
    </row>
    <row r="69" spans="1:10" ht="42" customHeight="1" x14ac:dyDescent="0.15">
      <c r="A69" s="13"/>
      <c r="B69" s="15"/>
      <c r="C69" s="15"/>
      <c r="D69" s="16" t="s">
        <v>148</v>
      </c>
      <c r="E69" s="9" t="s">
        <v>45</v>
      </c>
      <c r="F69" s="10">
        <v>24</v>
      </c>
      <c r="G69" s="14"/>
      <c r="H69" s="1"/>
      <c r="I69" s="12">
        <v>60</v>
      </c>
      <c r="J69" s="12">
        <v>4</v>
      </c>
    </row>
    <row r="70" spans="1:10" ht="42" customHeight="1" x14ac:dyDescent="0.15">
      <c r="A70" s="13"/>
      <c r="B70" s="15"/>
      <c r="C70" s="15"/>
      <c r="D70" s="16" t="s">
        <v>152</v>
      </c>
      <c r="E70" s="9" t="s">
        <v>36</v>
      </c>
      <c r="F70" s="10">
        <v>5.5</v>
      </c>
      <c r="G70" s="14"/>
      <c r="H70" s="1"/>
      <c r="I70" s="12">
        <v>61</v>
      </c>
      <c r="J70" s="12">
        <v>4</v>
      </c>
    </row>
    <row r="71" spans="1:10" ht="42" customHeight="1" x14ac:dyDescent="0.15">
      <c r="A71" s="13"/>
      <c r="B71" s="15"/>
      <c r="C71" s="15"/>
      <c r="D71" s="16" t="s">
        <v>149</v>
      </c>
      <c r="E71" s="9" t="s">
        <v>36</v>
      </c>
      <c r="F71" s="10">
        <v>6</v>
      </c>
      <c r="G71" s="14"/>
      <c r="H71" s="1"/>
      <c r="I71" s="12">
        <v>62</v>
      </c>
      <c r="J71" s="12">
        <v>4</v>
      </c>
    </row>
    <row r="72" spans="1:10" ht="42" customHeight="1" x14ac:dyDescent="0.15">
      <c r="A72" s="13"/>
      <c r="B72" s="15"/>
      <c r="C72" s="15"/>
      <c r="D72" s="16" t="s">
        <v>153</v>
      </c>
      <c r="E72" s="9" t="s">
        <v>25</v>
      </c>
      <c r="F72" s="10">
        <v>3.4</v>
      </c>
      <c r="G72" s="14"/>
      <c r="H72" s="1"/>
      <c r="I72" s="12">
        <v>63</v>
      </c>
      <c r="J72" s="12">
        <v>4</v>
      </c>
    </row>
    <row r="73" spans="1:10" ht="42" customHeight="1" x14ac:dyDescent="0.15">
      <c r="A73" s="13"/>
      <c r="B73" s="15"/>
      <c r="C73" s="15"/>
      <c r="D73" s="16" t="s">
        <v>150</v>
      </c>
      <c r="E73" s="9" t="s">
        <v>25</v>
      </c>
      <c r="F73" s="10">
        <v>20</v>
      </c>
      <c r="G73" s="14"/>
      <c r="H73" s="1"/>
      <c r="I73" s="12">
        <v>64</v>
      </c>
      <c r="J73" s="12">
        <v>4</v>
      </c>
    </row>
    <row r="74" spans="1:10" ht="42" customHeight="1" x14ac:dyDescent="0.15">
      <c r="A74" s="13"/>
      <c r="B74" s="15"/>
      <c r="C74" s="15"/>
      <c r="D74" s="16" t="s">
        <v>151</v>
      </c>
      <c r="E74" s="9" t="s">
        <v>25</v>
      </c>
      <c r="F74" s="10">
        <v>108</v>
      </c>
      <c r="G74" s="14"/>
      <c r="H74" s="1"/>
      <c r="I74" s="12">
        <v>65</v>
      </c>
      <c r="J74" s="12">
        <v>4</v>
      </c>
    </row>
    <row r="75" spans="1:10" ht="42" customHeight="1" x14ac:dyDescent="0.15">
      <c r="A75" s="13"/>
      <c r="B75" s="15"/>
      <c r="C75" s="15"/>
      <c r="D75" s="16" t="s">
        <v>46</v>
      </c>
      <c r="E75" s="9" t="s">
        <v>13</v>
      </c>
      <c r="F75" s="10">
        <v>1</v>
      </c>
      <c r="G75" s="11">
        <f>+G76+G77+G78</f>
        <v>0</v>
      </c>
      <c r="H75" s="1"/>
      <c r="I75" s="12">
        <v>66</v>
      </c>
      <c r="J75" s="12">
        <v>4</v>
      </c>
    </row>
    <row r="76" spans="1:10" ht="42" customHeight="1" x14ac:dyDescent="0.15">
      <c r="A76" s="13"/>
      <c r="B76" s="15"/>
      <c r="C76" s="15"/>
      <c r="D76" s="16" t="s">
        <v>154</v>
      </c>
      <c r="E76" s="9" t="s">
        <v>36</v>
      </c>
      <c r="F76" s="10">
        <v>19.8</v>
      </c>
      <c r="G76" s="14"/>
      <c r="H76" s="1"/>
      <c r="I76" s="12">
        <v>67</v>
      </c>
      <c r="J76" s="12">
        <v>4</v>
      </c>
    </row>
    <row r="77" spans="1:10" ht="42" customHeight="1" x14ac:dyDescent="0.15">
      <c r="A77" s="13"/>
      <c r="B77" s="15"/>
      <c r="C77" s="15"/>
      <c r="D77" s="16" t="s">
        <v>155</v>
      </c>
      <c r="E77" s="9" t="s">
        <v>25</v>
      </c>
      <c r="F77" s="10">
        <v>10.3</v>
      </c>
      <c r="G77" s="14"/>
      <c r="H77" s="1"/>
      <c r="I77" s="12">
        <v>68</v>
      </c>
      <c r="J77" s="12">
        <v>4</v>
      </c>
    </row>
    <row r="78" spans="1:10" ht="42" customHeight="1" x14ac:dyDescent="0.15">
      <c r="A78" s="13"/>
      <c r="B78" s="15"/>
      <c r="C78" s="15"/>
      <c r="D78" s="16" t="s">
        <v>145</v>
      </c>
      <c r="E78" s="9" t="s">
        <v>26</v>
      </c>
      <c r="F78" s="10">
        <v>9.9</v>
      </c>
      <c r="G78" s="14"/>
      <c r="H78" s="1"/>
      <c r="I78" s="12">
        <v>69</v>
      </c>
      <c r="J78" s="12">
        <v>4</v>
      </c>
    </row>
    <row r="79" spans="1:10" ht="42" customHeight="1" x14ac:dyDescent="0.15">
      <c r="A79" s="13"/>
      <c r="B79" s="15"/>
      <c r="C79" s="15"/>
      <c r="D79" s="16" t="s">
        <v>47</v>
      </c>
      <c r="E79" s="9" t="s">
        <v>13</v>
      </c>
      <c r="F79" s="10">
        <v>1</v>
      </c>
      <c r="G79" s="11">
        <f>+G80+G81+G82+G83</f>
        <v>0</v>
      </c>
      <c r="H79" s="1"/>
      <c r="I79" s="12">
        <v>70</v>
      </c>
      <c r="J79" s="12">
        <v>4</v>
      </c>
    </row>
    <row r="80" spans="1:10" ht="42" customHeight="1" x14ac:dyDescent="0.15">
      <c r="A80" s="13"/>
      <c r="B80" s="15"/>
      <c r="C80" s="15"/>
      <c r="D80" s="16" t="s">
        <v>158</v>
      </c>
      <c r="E80" s="9" t="s">
        <v>36</v>
      </c>
      <c r="F80" s="10">
        <v>25</v>
      </c>
      <c r="G80" s="14"/>
      <c r="H80" s="1"/>
      <c r="I80" s="12">
        <v>71</v>
      </c>
      <c r="J80" s="12">
        <v>4</v>
      </c>
    </row>
    <row r="81" spans="1:10" ht="42" customHeight="1" x14ac:dyDescent="0.15">
      <c r="A81" s="13"/>
      <c r="B81" s="15"/>
      <c r="C81" s="15"/>
      <c r="D81" s="16" t="s">
        <v>156</v>
      </c>
      <c r="E81" s="9" t="s">
        <v>25</v>
      </c>
      <c r="F81" s="10">
        <v>90.1</v>
      </c>
      <c r="G81" s="14"/>
      <c r="H81" s="1"/>
      <c r="I81" s="12">
        <v>72</v>
      </c>
      <c r="J81" s="12">
        <v>4</v>
      </c>
    </row>
    <row r="82" spans="1:10" ht="42" customHeight="1" x14ac:dyDescent="0.15">
      <c r="A82" s="13"/>
      <c r="B82" s="15"/>
      <c r="C82" s="15"/>
      <c r="D82" s="16" t="s">
        <v>157</v>
      </c>
      <c r="E82" s="9" t="s">
        <v>25</v>
      </c>
      <c r="F82" s="10">
        <v>9.9</v>
      </c>
      <c r="G82" s="14"/>
      <c r="H82" s="1"/>
      <c r="I82" s="12">
        <v>73</v>
      </c>
      <c r="J82" s="12">
        <v>4</v>
      </c>
    </row>
    <row r="83" spans="1:10" ht="42" customHeight="1" x14ac:dyDescent="0.15">
      <c r="A83" s="13"/>
      <c r="B83" s="15"/>
      <c r="C83" s="15"/>
      <c r="D83" s="16" t="s">
        <v>159</v>
      </c>
      <c r="E83" s="9" t="s">
        <v>25</v>
      </c>
      <c r="F83" s="10">
        <v>100</v>
      </c>
      <c r="G83" s="14"/>
      <c r="H83" s="1"/>
      <c r="I83" s="12">
        <v>74</v>
      </c>
      <c r="J83" s="12">
        <v>4</v>
      </c>
    </row>
    <row r="84" spans="1:10" ht="42" customHeight="1" x14ac:dyDescent="0.15">
      <c r="A84" s="13"/>
      <c r="B84" s="15"/>
      <c r="C84" s="15"/>
      <c r="D84" s="16" t="s">
        <v>48</v>
      </c>
      <c r="E84" s="9" t="s">
        <v>13</v>
      </c>
      <c r="F84" s="10">
        <v>1</v>
      </c>
      <c r="G84" s="11">
        <f>+G85+G86+G87+G88+G89+G90+G91</f>
        <v>0</v>
      </c>
      <c r="H84" s="1"/>
      <c r="I84" s="12">
        <v>75</v>
      </c>
      <c r="J84" s="12">
        <v>4</v>
      </c>
    </row>
    <row r="85" spans="1:10" ht="42" customHeight="1" x14ac:dyDescent="0.15">
      <c r="A85" s="13"/>
      <c r="B85" s="15"/>
      <c r="C85" s="15"/>
      <c r="D85" s="16" t="s">
        <v>160</v>
      </c>
      <c r="E85" s="9" t="s">
        <v>25</v>
      </c>
      <c r="F85" s="10">
        <v>1.4</v>
      </c>
      <c r="G85" s="14"/>
      <c r="H85" s="1"/>
      <c r="I85" s="12">
        <v>76</v>
      </c>
      <c r="J85" s="12">
        <v>4</v>
      </c>
    </row>
    <row r="86" spans="1:10" ht="42" customHeight="1" x14ac:dyDescent="0.15">
      <c r="A86" s="13"/>
      <c r="B86" s="15"/>
      <c r="C86" s="15"/>
      <c r="D86" s="16" t="s">
        <v>161</v>
      </c>
      <c r="E86" s="9" t="s">
        <v>26</v>
      </c>
      <c r="F86" s="10">
        <v>20.3</v>
      </c>
      <c r="G86" s="14"/>
      <c r="H86" s="1"/>
      <c r="I86" s="12">
        <v>77</v>
      </c>
      <c r="J86" s="12">
        <v>4</v>
      </c>
    </row>
    <row r="87" spans="1:10" ht="42" customHeight="1" x14ac:dyDescent="0.15">
      <c r="A87" s="13"/>
      <c r="B87" s="15"/>
      <c r="C87" s="15"/>
      <c r="D87" s="16" t="s">
        <v>152</v>
      </c>
      <c r="E87" s="9" t="s">
        <v>36</v>
      </c>
      <c r="F87" s="10">
        <v>1</v>
      </c>
      <c r="G87" s="14"/>
      <c r="H87" s="1"/>
      <c r="I87" s="12">
        <v>78</v>
      </c>
      <c r="J87" s="12">
        <v>4</v>
      </c>
    </row>
    <row r="88" spans="1:10" ht="42" customHeight="1" x14ac:dyDescent="0.15">
      <c r="A88" s="13"/>
      <c r="B88" s="15"/>
      <c r="C88" s="15"/>
      <c r="D88" s="16" t="s">
        <v>145</v>
      </c>
      <c r="E88" s="9" t="s">
        <v>26</v>
      </c>
      <c r="F88" s="10">
        <v>3</v>
      </c>
      <c r="G88" s="14"/>
      <c r="H88" s="1"/>
      <c r="I88" s="12">
        <v>79</v>
      </c>
      <c r="J88" s="12">
        <v>4</v>
      </c>
    </row>
    <row r="89" spans="1:10" ht="42" customHeight="1" x14ac:dyDescent="0.15">
      <c r="A89" s="13"/>
      <c r="B89" s="15"/>
      <c r="C89" s="15"/>
      <c r="D89" s="16" t="s">
        <v>162</v>
      </c>
      <c r="E89" s="9" t="s">
        <v>36</v>
      </c>
      <c r="F89" s="10">
        <v>5</v>
      </c>
      <c r="G89" s="14"/>
      <c r="H89" s="1"/>
      <c r="I89" s="12">
        <v>80</v>
      </c>
      <c r="J89" s="12">
        <v>4</v>
      </c>
    </row>
    <row r="90" spans="1:10" ht="42" customHeight="1" x14ac:dyDescent="0.15">
      <c r="A90" s="13"/>
      <c r="B90" s="15"/>
      <c r="C90" s="15"/>
      <c r="D90" s="16" t="s">
        <v>150</v>
      </c>
      <c r="E90" s="9" t="s">
        <v>25</v>
      </c>
      <c r="F90" s="10">
        <v>1</v>
      </c>
      <c r="G90" s="14"/>
      <c r="H90" s="1"/>
      <c r="I90" s="12">
        <v>81</v>
      </c>
      <c r="J90" s="12">
        <v>4</v>
      </c>
    </row>
    <row r="91" spans="1:10" ht="42" customHeight="1" x14ac:dyDescent="0.15">
      <c r="A91" s="13"/>
      <c r="B91" s="15"/>
      <c r="C91" s="15"/>
      <c r="D91" s="16" t="s">
        <v>151</v>
      </c>
      <c r="E91" s="9" t="s">
        <v>25</v>
      </c>
      <c r="F91" s="10">
        <v>3</v>
      </c>
      <c r="G91" s="14"/>
      <c r="H91" s="1"/>
      <c r="I91" s="12">
        <v>82</v>
      </c>
      <c r="J91" s="12">
        <v>4</v>
      </c>
    </row>
    <row r="92" spans="1:10" ht="42" customHeight="1" x14ac:dyDescent="0.15">
      <c r="A92" s="13"/>
      <c r="B92" s="15"/>
      <c r="C92" s="15"/>
      <c r="D92" s="16" t="s">
        <v>49</v>
      </c>
      <c r="E92" s="9" t="s">
        <v>13</v>
      </c>
      <c r="F92" s="10">
        <v>1</v>
      </c>
      <c r="G92" s="11">
        <f>+G93+G94+G95+G96+G97+G98+G99</f>
        <v>0</v>
      </c>
      <c r="H92" s="1"/>
      <c r="I92" s="12">
        <v>83</v>
      </c>
      <c r="J92" s="12">
        <v>4</v>
      </c>
    </row>
    <row r="93" spans="1:10" ht="42" customHeight="1" x14ac:dyDescent="0.15">
      <c r="A93" s="13"/>
      <c r="B93" s="15"/>
      <c r="C93" s="15"/>
      <c r="D93" s="16" t="s">
        <v>160</v>
      </c>
      <c r="E93" s="9" t="s">
        <v>25</v>
      </c>
      <c r="F93" s="10">
        <v>1.4</v>
      </c>
      <c r="G93" s="14"/>
      <c r="H93" s="1"/>
      <c r="I93" s="12">
        <v>84</v>
      </c>
      <c r="J93" s="12">
        <v>4</v>
      </c>
    </row>
    <row r="94" spans="1:10" ht="42" customHeight="1" x14ac:dyDescent="0.15">
      <c r="A94" s="13"/>
      <c r="B94" s="15"/>
      <c r="C94" s="15"/>
      <c r="D94" s="16" t="s">
        <v>161</v>
      </c>
      <c r="E94" s="9" t="s">
        <v>26</v>
      </c>
      <c r="F94" s="10">
        <v>20.3</v>
      </c>
      <c r="G94" s="14"/>
      <c r="H94" s="1"/>
      <c r="I94" s="12">
        <v>85</v>
      </c>
      <c r="J94" s="12">
        <v>4</v>
      </c>
    </row>
    <row r="95" spans="1:10" ht="42" customHeight="1" x14ac:dyDescent="0.15">
      <c r="A95" s="13"/>
      <c r="B95" s="15"/>
      <c r="C95" s="15"/>
      <c r="D95" s="16" t="s">
        <v>152</v>
      </c>
      <c r="E95" s="9" t="s">
        <v>36</v>
      </c>
      <c r="F95" s="10">
        <v>1</v>
      </c>
      <c r="G95" s="14"/>
      <c r="H95" s="1"/>
      <c r="I95" s="12">
        <v>86</v>
      </c>
      <c r="J95" s="12">
        <v>4</v>
      </c>
    </row>
    <row r="96" spans="1:10" ht="42" customHeight="1" x14ac:dyDescent="0.15">
      <c r="A96" s="13"/>
      <c r="B96" s="15"/>
      <c r="C96" s="15"/>
      <c r="D96" s="16" t="s">
        <v>145</v>
      </c>
      <c r="E96" s="9" t="s">
        <v>26</v>
      </c>
      <c r="F96" s="10">
        <v>3</v>
      </c>
      <c r="G96" s="14"/>
      <c r="H96" s="1"/>
      <c r="I96" s="12">
        <v>87</v>
      </c>
      <c r="J96" s="12">
        <v>4</v>
      </c>
    </row>
    <row r="97" spans="1:10" ht="42" customHeight="1" x14ac:dyDescent="0.15">
      <c r="A97" s="13"/>
      <c r="B97" s="15"/>
      <c r="C97" s="15"/>
      <c r="D97" s="16" t="s">
        <v>162</v>
      </c>
      <c r="E97" s="9" t="s">
        <v>36</v>
      </c>
      <c r="F97" s="10">
        <v>5</v>
      </c>
      <c r="G97" s="14"/>
      <c r="H97" s="1"/>
      <c r="I97" s="12">
        <v>88</v>
      </c>
      <c r="J97" s="12">
        <v>4</v>
      </c>
    </row>
    <row r="98" spans="1:10" ht="42" customHeight="1" x14ac:dyDescent="0.15">
      <c r="A98" s="13"/>
      <c r="B98" s="15"/>
      <c r="C98" s="15"/>
      <c r="D98" s="16" t="s">
        <v>150</v>
      </c>
      <c r="E98" s="9" t="s">
        <v>25</v>
      </c>
      <c r="F98" s="10">
        <v>2</v>
      </c>
      <c r="G98" s="14"/>
      <c r="H98" s="1"/>
      <c r="I98" s="12">
        <v>89</v>
      </c>
      <c r="J98" s="12">
        <v>4</v>
      </c>
    </row>
    <row r="99" spans="1:10" ht="42" customHeight="1" x14ac:dyDescent="0.15">
      <c r="A99" s="13"/>
      <c r="B99" s="15"/>
      <c r="C99" s="15"/>
      <c r="D99" s="16" t="s">
        <v>151</v>
      </c>
      <c r="E99" s="9" t="s">
        <v>25</v>
      </c>
      <c r="F99" s="10">
        <v>3</v>
      </c>
      <c r="G99" s="14"/>
      <c r="H99" s="1"/>
      <c r="I99" s="12">
        <v>90</v>
      </c>
      <c r="J99" s="12">
        <v>4</v>
      </c>
    </row>
    <row r="100" spans="1:10" ht="42" customHeight="1" x14ac:dyDescent="0.15">
      <c r="A100" s="13"/>
      <c r="B100" s="30" t="s">
        <v>50</v>
      </c>
      <c r="C100" s="30"/>
      <c r="D100" s="31"/>
      <c r="E100" s="9" t="s">
        <v>13</v>
      </c>
      <c r="F100" s="10">
        <v>1</v>
      </c>
      <c r="G100" s="11">
        <f>+G101+G133+G170+G174</f>
        <v>0</v>
      </c>
      <c r="H100" s="1"/>
      <c r="I100" s="12">
        <v>91</v>
      </c>
      <c r="J100" s="12">
        <v>2</v>
      </c>
    </row>
    <row r="101" spans="1:10" ht="42" customHeight="1" x14ac:dyDescent="0.15">
      <c r="A101" s="13"/>
      <c r="B101" s="15"/>
      <c r="C101" s="30" t="s">
        <v>51</v>
      </c>
      <c r="D101" s="31"/>
      <c r="E101" s="9" t="s">
        <v>13</v>
      </c>
      <c r="F101" s="10">
        <v>1</v>
      </c>
      <c r="G101" s="11">
        <f>+G102+G113</f>
        <v>0</v>
      </c>
      <c r="H101" s="1"/>
      <c r="I101" s="12">
        <v>92</v>
      </c>
      <c r="J101" s="12">
        <v>3</v>
      </c>
    </row>
    <row r="102" spans="1:10" ht="42" customHeight="1" x14ac:dyDescent="0.15">
      <c r="A102" s="13"/>
      <c r="B102" s="15"/>
      <c r="C102" s="15"/>
      <c r="D102" s="16" t="s">
        <v>52</v>
      </c>
      <c r="E102" s="9" t="s">
        <v>13</v>
      </c>
      <c r="F102" s="10">
        <v>1</v>
      </c>
      <c r="G102" s="11">
        <f>+G103+G104+G105+G106+G107+G108+G109+G110+G111+G112</f>
        <v>0</v>
      </c>
      <c r="H102" s="1"/>
      <c r="I102" s="12">
        <v>93</v>
      </c>
      <c r="J102" s="12">
        <v>4</v>
      </c>
    </row>
    <row r="103" spans="1:10" ht="42" customHeight="1" x14ac:dyDescent="0.15">
      <c r="A103" s="13"/>
      <c r="B103" s="15"/>
      <c r="C103" s="15"/>
      <c r="D103" s="16" t="s">
        <v>53</v>
      </c>
      <c r="E103" s="9" t="s">
        <v>54</v>
      </c>
      <c r="F103" s="10">
        <v>1</v>
      </c>
      <c r="G103" s="14"/>
      <c r="H103" s="1"/>
      <c r="I103" s="12">
        <v>94</v>
      </c>
      <c r="J103" s="12">
        <v>4</v>
      </c>
    </row>
    <row r="104" spans="1:10" ht="42" customHeight="1" x14ac:dyDescent="0.15">
      <c r="A104" s="13"/>
      <c r="B104" s="15"/>
      <c r="C104" s="15"/>
      <c r="D104" s="16" t="s">
        <v>55</v>
      </c>
      <c r="E104" s="9" t="s">
        <v>54</v>
      </c>
      <c r="F104" s="10">
        <v>1</v>
      </c>
      <c r="G104" s="14"/>
      <c r="H104" s="1"/>
      <c r="I104" s="12">
        <v>95</v>
      </c>
      <c r="J104" s="12">
        <v>4</v>
      </c>
    </row>
    <row r="105" spans="1:10" ht="42" customHeight="1" x14ac:dyDescent="0.15">
      <c r="A105" s="13"/>
      <c r="B105" s="15"/>
      <c r="C105" s="15"/>
      <c r="D105" s="16" t="s">
        <v>56</v>
      </c>
      <c r="E105" s="9" t="s">
        <v>54</v>
      </c>
      <c r="F105" s="10">
        <v>1</v>
      </c>
      <c r="G105" s="14"/>
      <c r="H105" s="1"/>
      <c r="I105" s="12">
        <v>96</v>
      </c>
      <c r="J105" s="12">
        <v>4</v>
      </c>
    </row>
    <row r="106" spans="1:10" ht="42" customHeight="1" x14ac:dyDescent="0.15">
      <c r="A106" s="13"/>
      <c r="B106" s="15"/>
      <c r="C106" s="15"/>
      <c r="D106" s="16" t="s">
        <v>57</v>
      </c>
      <c r="E106" s="9" t="s">
        <v>54</v>
      </c>
      <c r="F106" s="10">
        <v>1</v>
      </c>
      <c r="G106" s="14"/>
      <c r="H106" s="1"/>
      <c r="I106" s="12">
        <v>97</v>
      </c>
      <c r="J106" s="12">
        <v>4</v>
      </c>
    </row>
    <row r="107" spans="1:10" ht="42" customHeight="1" x14ac:dyDescent="0.15">
      <c r="A107" s="13"/>
      <c r="B107" s="15"/>
      <c r="C107" s="15"/>
      <c r="D107" s="16" t="s">
        <v>58</v>
      </c>
      <c r="E107" s="9" t="s">
        <v>54</v>
      </c>
      <c r="F107" s="10">
        <v>1</v>
      </c>
      <c r="G107" s="14"/>
      <c r="H107" s="1"/>
      <c r="I107" s="12">
        <v>98</v>
      </c>
      <c r="J107" s="12">
        <v>4</v>
      </c>
    </row>
    <row r="108" spans="1:10" ht="42" customHeight="1" x14ac:dyDescent="0.15">
      <c r="A108" s="13"/>
      <c r="B108" s="15"/>
      <c r="C108" s="15"/>
      <c r="D108" s="16" t="s">
        <v>59</v>
      </c>
      <c r="E108" s="9" t="s">
        <v>54</v>
      </c>
      <c r="F108" s="10">
        <v>1</v>
      </c>
      <c r="G108" s="14"/>
      <c r="H108" s="1"/>
      <c r="I108" s="12">
        <v>99</v>
      </c>
      <c r="J108" s="12">
        <v>4</v>
      </c>
    </row>
    <row r="109" spans="1:10" ht="42" customHeight="1" x14ac:dyDescent="0.15">
      <c r="A109" s="13"/>
      <c r="B109" s="15"/>
      <c r="C109" s="15"/>
      <c r="D109" s="16" t="s">
        <v>60</v>
      </c>
      <c r="E109" s="9" t="s">
        <v>54</v>
      </c>
      <c r="F109" s="10">
        <v>2</v>
      </c>
      <c r="G109" s="14"/>
      <c r="H109" s="1"/>
      <c r="I109" s="12">
        <v>100</v>
      </c>
      <c r="J109" s="12">
        <v>4</v>
      </c>
    </row>
    <row r="110" spans="1:10" ht="42" customHeight="1" x14ac:dyDescent="0.15">
      <c r="A110" s="13"/>
      <c r="B110" s="15"/>
      <c r="C110" s="15"/>
      <c r="D110" s="16" t="s">
        <v>61</v>
      </c>
      <c r="E110" s="9" t="s">
        <v>54</v>
      </c>
      <c r="F110" s="10">
        <v>1</v>
      </c>
      <c r="G110" s="14"/>
      <c r="H110" s="1"/>
      <c r="I110" s="12">
        <v>101</v>
      </c>
      <c r="J110" s="12">
        <v>4</v>
      </c>
    </row>
    <row r="111" spans="1:10" ht="42" customHeight="1" x14ac:dyDescent="0.15">
      <c r="A111" s="13"/>
      <c r="B111" s="15"/>
      <c r="C111" s="15"/>
      <c r="D111" s="16" t="s">
        <v>62</v>
      </c>
      <c r="E111" s="9" t="s">
        <v>54</v>
      </c>
      <c r="F111" s="10">
        <v>1</v>
      </c>
      <c r="G111" s="14"/>
      <c r="H111" s="1"/>
      <c r="I111" s="12">
        <v>102</v>
      </c>
      <c r="J111" s="12">
        <v>4</v>
      </c>
    </row>
    <row r="112" spans="1:10" ht="42" customHeight="1" x14ac:dyDescent="0.15">
      <c r="A112" s="13"/>
      <c r="B112" s="15"/>
      <c r="C112" s="15"/>
      <c r="D112" s="16" t="s">
        <v>63</v>
      </c>
      <c r="E112" s="9" t="s">
        <v>54</v>
      </c>
      <c r="F112" s="10">
        <v>1</v>
      </c>
      <c r="G112" s="14"/>
      <c r="H112" s="1"/>
      <c r="I112" s="12">
        <v>103</v>
      </c>
      <c r="J112" s="12">
        <v>4</v>
      </c>
    </row>
    <row r="113" spans="1:10" ht="42" customHeight="1" x14ac:dyDescent="0.15">
      <c r="A113" s="13"/>
      <c r="B113" s="15"/>
      <c r="C113" s="15"/>
      <c r="D113" s="16" t="s">
        <v>64</v>
      </c>
      <c r="E113" s="9" t="s">
        <v>13</v>
      </c>
      <c r="F113" s="10">
        <v>1</v>
      </c>
      <c r="G113" s="11">
        <f>+G114+G115+G116+G117+G118+G119+G120+G121+G122+G123+G124+G125+G126+G127+G128+G129+G130+G131+G132</f>
        <v>0</v>
      </c>
      <c r="H113" s="1"/>
      <c r="I113" s="12">
        <v>104</v>
      </c>
      <c r="J113" s="12">
        <v>4</v>
      </c>
    </row>
    <row r="114" spans="1:10" ht="42" customHeight="1" x14ac:dyDescent="0.15">
      <c r="A114" s="13"/>
      <c r="B114" s="15"/>
      <c r="C114" s="15"/>
      <c r="D114" s="16" t="s">
        <v>65</v>
      </c>
      <c r="E114" s="9" t="s">
        <v>54</v>
      </c>
      <c r="F114" s="10">
        <v>5</v>
      </c>
      <c r="G114" s="14"/>
      <c r="H114" s="1"/>
      <c r="I114" s="12">
        <v>105</v>
      </c>
      <c r="J114" s="12">
        <v>4</v>
      </c>
    </row>
    <row r="115" spans="1:10" ht="42" customHeight="1" x14ac:dyDescent="0.15">
      <c r="A115" s="13"/>
      <c r="B115" s="15"/>
      <c r="C115" s="15"/>
      <c r="D115" s="16" t="s">
        <v>66</v>
      </c>
      <c r="E115" s="9" t="s">
        <v>54</v>
      </c>
      <c r="F115" s="10">
        <v>6</v>
      </c>
      <c r="G115" s="14"/>
      <c r="H115" s="1"/>
      <c r="I115" s="12">
        <v>106</v>
      </c>
      <c r="J115" s="12">
        <v>4</v>
      </c>
    </row>
    <row r="116" spans="1:10" ht="42" customHeight="1" x14ac:dyDescent="0.15">
      <c r="A116" s="13"/>
      <c r="B116" s="15"/>
      <c r="C116" s="15"/>
      <c r="D116" s="16" t="s">
        <v>67</v>
      </c>
      <c r="E116" s="9" t="s">
        <v>54</v>
      </c>
      <c r="F116" s="10">
        <v>3</v>
      </c>
      <c r="G116" s="14"/>
      <c r="H116" s="1"/>
      <c r="I116" s="12">
        <v>107</v>
      </c>
      <c r="J116" s="12">
        <v>4</v>
      </c>
    </row>
    <row r="117" spans="1:10" ht="42" customHeight="1" x14ac:dyDescent="0.15">
      <c r="A117" s="13"/>
      <c r="B117" s="15"/>
      <c r="C117" s="15"/>
      <c r="D117" s="16" t="s">
        <v>68</v>
      </c>
      <c r="E117" s="9" t="s">
        <v>54</v>
      </c>
      <c r="F117" s="10">
        <v>9</v>
      </c>
      <c r="G117" s="14"/>
      <c r="H117" s="1"/>
      <c r="I117" s="12">
        <v>108</v>
      </c>
      <c r="J117" s="12">
        <v>4</v>
      </c>
    </row>
    <row r="118" spans="1:10" ht="42" customHeight="1" x14ac:dyDescent="0.15">
      <c r="A118" s="13"/>
      <c r="B118" s="15"/>
      <c r="C118" s="15"/>
      <c r="D118" s="16" t="s">
        <v>69</v>
      </c>
      <c r="E118" s="9" t="s">
        <v>54</v>
      </c>
      <c r="F118" s="10">
        <v>6</v>
      </c>
      <c r="G118" s="14"/>
      <c r="H118" s="1"/>
      <c r="I118" s="12">
        <v>109</v>
      </c>
      <c r="J118" s="12">
        <v>4</v>
      </c>
    </row>
    <row r="119" spans="1:10" ht="42" customHeight="1" x14ac:dyDescent="0.15">
      <c r="A119" s="13"/>
      <c r="B119" s="15"/>
      <c r="C119" s="15"/>
      <c r="D119" s="16" t="s">
        <v>70</v>
      </c>
      <c r="E119" s="9" t="s">
        <v>54</v>
      </c>
      <c r="F119" s="10">
        <v>7</v>
      </c>
      <c r="G119" s="14"/>
      <c r="H119" s="1"/>
      <c r="I119" s="12">
        <v>110</v>
      </c>
      <c r="J119" s="12">
        <v>4</v>
      </c>
    </row>
    <row r="120" spans="1:10" ht="42" customHeight="1" x14ac:dyDescent="0.15">
      <c r="A120" s="13"/>
      <c r="B120" s="15"/>
      <c r="C120" s="15"/>
      <c r="D120" s="16" t="s">
        <v>71</v>
      </c>
      <c r="E120" s="9" t="s">
        <v>54</v>
      </c>
      <c r="F120" s="10">
        <v>1</v>
      </c>
      <c r="G120" s="14"/>
      <c r="H120" s="1"/>
      <c r="I120" s="12">
        <v>111</v>
      </c>
      <c r="J120" s="12">
        <v>4</v>
      </c>
    </row>
    <row r="121" spans="1:10" ht="42" customHeight="1" x14ac:dyDescent="0.15">
      <c r="A121" s="13"/>
      <c r="B121" s="15"/>
      <c r="C121" s="15"/>
      <c r="D121" s="16" t="s">
        <v>72</v>
      </c>
      <c r="E121" s="9" t="s">
        <v>54</v>
      </c>
      <c r="F121" s="10">
        <v>2</v>
      </c>
      <c r="G121" s="14"/>
      <c r="H121" s="1"/>
      <c r="I121" s="12">
        <v>112</v>
      </c>
      <c r="J121" s="12">
        <v>4</v>
      </c>
    </row>
    <row r="122" spans="1:10" ht="42" customHeight="1" x14ac:dyDescent="0.15">
      <c r="A122" s="13"/>
      <c r="B122" s="15"/>
      <c r="C122" s="15"/>
      <c r="D122" s="16" t="s">
        <v>73</v>
      </c>
      <c r="E122" s="9" t="s">
        <v>54</v>
      </c>
      <c r="F122" s="10">
        <v>6</v>
      </c>
      <c r="G122" s="14"/>
      <c r="H122" s="1"/>
      <c r="I122" s="12">
        <v>113</v>
      </c>
      <c r="J122" s="12">
        <v>4</v>
      </c>
    </row>
    <row r="123" spans="1:10" ht="42" customHeight="1" x14ac:dyDescent="0.15">
      <c r="A123" s="13"/>
      <c r="B123" s="15"/>
      <c r="C123" s="15"/>
      <c r="D123" s="16" t="s">
        <v>74</v>
      </c>
      <c r="E123" s="9" t="s">
        <v>54</v>
      </c>
      <c r="F123" s="10">
        <v>4</v>
      </c>
      <c r="G123" s="14"/>
      <c r="H123" s="1"/>
      <c r="I123" s="12">
        <v>114</v>
      </c>
      <c r="J123" s="12">
        <v>4</v>
      </c>
    </row>
    <row r="124" spans="1:10" ht="42" customHeight="1" x14ac:dyDescent="0.15">
      <c r="A124" s="13"/>
      <c r="B124" s="15"/>
      <c r="C124" s="15"/>
      <c r="D124" s="16" t="s">
        <v>75</v>
      </c>
      <c r="E124" s="9" t="s">
        <v>54</v>
      </c>
      <c r="F124" s="10">
        <v>2</v>
      </c>
      <c r="G124" s="14"/>
      <c r="H124" s="1"/>
      <c r="I124" s="12">
        <v>115</v>
      </c>
      <c r="J124" s="12">
        <v>4</v>
      </c>
    </row>
    <row r="125" spans="1:10" ht="42" customHeight="1" x14ac:dyDescent="0.15">
      <c r="A125" s="13"/>
      <c r="B125" s="15"/>
      <c r="C125" s="15"/>
      <c r="D125" s="16" t="s">
        <v>76</v>
      </c>
      <c r="E125" s="9" t="s">
        <v>54</v>
      </c>
      <c r="F125" s="10">
        <v>2</v>
      </c>
      <c r="G125" s="14"/>
      <c r="H125" s="1"/>
      <c r="I125" s="12">
        <v>116</v>
      </c>
      <c r="J125" s="12">
        <v>4</v>
      </c>
    </row>
    <row r="126" spans="1:10" ht="42" customHeight="1" x14ac:dyDescent="0.15">
      <c r="A126" s="13"/>
      <c r="B126" s="15"/>
      <c r="C126" s="15"/>
      <c r="D126" s="16" t="s">
        <v>77</v>
      </c>
      <c r="E126" s="9" t="s">
        <v>54</v>
      </c>
      <c r="F126" s="10">
        <v>4</v>
      </c>
      <c r="G126" s="14"/>
      <c r="H126" s="1"/>
      <c r="I126" s="12">
        <v>117</v>
      </c>
      <c r="J126" s="12">
        <v>4</v>
      </c>
    </row>
    <row r="127" spans="1:10" ht="42" customHeight="1" x14ac:dyDescent="0.15">
      <c r="A127" s="13"/>
      <c r="B127" s="15"/>
      <c r="C127" s="15"/>
      <c r="D127" s="16" t="s">
        <v>78</v>
      </c>
      <c r="E127" s="9" t="s">
        <v>54</v>
      </c>
      <c r="F127" s="10">
        <v>2</v>
      </c>
      <c r="G127" s="14"/>
      <c r="H127" s="1"/>
      <c r="I127" s="12">
        <v>118</v>
      </c>
      <c r="J127" s="12">
        <v>4</v>
      </c>
    </row>
    <row r="128" spans="1:10" ht="42" customHeight="1" x14ac:dyDescent="0.15">
      <c r="A128" s="13"/>
      <c r="B128" s="15"/>
      <c r="C128" s="15"/>
      <c r="D128" s="16" t="s">
        <v>79</v>
      </c>
      <c r="E128" s="9" t="s">
        <v>54</v>
      </c>
      <c r="F128" s="10">
        <v>1</v>
      </c>
      <c r="G128" s="14"/>
      <c r="H128" s="1"/>
      <c r="I128" s="12">
        <v>119</v>
      </c>
      <c r="J128" s="12">
        <v>4</v>
      </c>
    </row>
    <row r="129" spans="1:10" ht="42" customHeight="1" x14ac:dyDescent="0.15">
      <c r="A129" s="13"/>
      <c r="B129" s="15"/>
      <c r="C129" s="15"/>
      <c r="D129" s="16" t="s">
        <v>80</v>
      </c>
      <c r="E129" s="9" t="s">
        <v>54</v>
      </c>
      <c r="F129" s="10">
        <v>1</v>
      </c>
      <c r="G129" s="14"/>
      <c r="H129" s="1"/>
      <c r="I129" s="12">
        <v>120</v>
      </c>
      <c r="J129" s="12">
        <v>4</v>
      </c>
    </row>
    <row r="130" spans="1:10" ht="42" customHeight="1" x14ac:dyDescent="0.15">
      <c r="A130" s="13"/>
      <c r="B130" s="15"/>
      <c r="C130" s="15"/>
      <c r="D130" s="16" t="s">
        <v>81</v>
      </c>
      <c r="E130" s="9" t="s">
        <v>54</v>
      </c>
      <c r="F130" s="10">
        <v>3</v>
      </c>
      <c r="G130" s="14"/>
      <c r="H130" s="1"/>
      <c r="I130" s="12">
        <v>121</v>
      </c>
      <c r="J130" s="12">
        <v>4</v>
      </c>
    </row>
    <row r="131" spans="1:10" ht="42" customHeight="1" x14ac:dyDescent="0.15">
      <c r="A131" s="13"/>
      <c r="B131" s="15"/>
      <c r="C131" s="15"/>
      <c r="D131" s="16" t="s">
        <v>82</v>
      </c>
      <c r="E131" s="9" t="s">
        <v>54</v>
      </c>
      <c r="F131" s="10">
        <v>2</v>
      </c>
      <c r="G131" s="14"/>
      <c r="H131" s="1"/>
      <c r="I131" s="12">
        <v>122</v>
      </c>
      <c r="J131" s="12">
        <v>4</v>
      </c>
    </row>
    <row r="132" spans="1:10" ht="42" customHeight="1" x14ac:dyDescent="0.15">
      <c r="A132" s="13"/>
      <c r="B132" s="15"/>
      <c r="C132" s="15"/>
      <c r="D132" s="16" t="s">
        <v>83</v>
      </c>
      <c r="E132" s="9" t="s">
        <v>25</v>
      </c>
      <c r="F132" s="10">
        <v>7.3</v>
      </c>
      <c r="G132" s="14"/>
      <c r="H132" s="1"/>
      <c r="I132" s="12">
        <v>123</v>
      </c>
      <c r="J132" s="12">
        <v>4</v>
      </c>
    </row>
    <row r="133" spans="1:10" ht="42" customHeight="1" x14ac:dyDescent="0.15">
      <c r="A133" s="13"/>
      <c r="B133" s="15"/>
      <c r="C133" s="30" t="s">
        <v>84</v>
      </c>
      <c r="D133" s="31"/>
      <c r="E133" s="9" t="s">
        <v>13</v>
      </c>
      <c r="F133" s="10">
        <v>1</v>
      </c>
      <c r="G133" s="11">
        <f>+G134+G143+G165</f>
        <v>0</v>
      </c>
      <c r="H133" s="1"/>
      <c r="I133" s="12">
        <v>124</v>
      </c>
      <c r="J133" s="12">
        <v>3</v>
      </c>
    </row>
    <row r="134" spans="1:10" ht="42" customHeight="1" x14ac:dyDescent="0.15">
      <c r="A134" s="13"/>
      <c r="B134" s="15"/>
      <c r="C134" s="15"/>
      <c r="D134" s="16" t="s">
        <v>85</v>
      </c>
      <c r="E134" s="9" t="s">
        <v>13</v>
      </c>
      <c r="F134" s="10">
        <v>1</v>
      </c>
      <c r="G134" s="11">
        <f>+G135+G136+G137+G138+G139+G140+G141+G142</f>
        <v>0</v>
      </c>
      <c r="H134" s="1"/>
      <c r="I134" s="12">
        <v>125</v>
      </c>
      <c r="J134" s="12">
        <v>4</v>
      </c>
    </row>
    <row r="135" spans="1:10" ht="42" customHeight="1" x14ac:dyDescent="0.15">
      <c r="A135" s="13"/>
      <c r="B135" s="15"/>
      <c r="C135" s="15"/>
      <c r="D135" s="16" t="s">
        <v>86</v>
      </c>
      <c r="E135" s="9" t="s">
        <v>54</v>
      </c>
      <c r="F135" s="10">
        <v>1</v>
      </c>
      <c r="G135" s="14"/>
      <c r="H135" s="1"/>
      <c r="I135" s="12">
        <v>126</v>
      </c>
      <c r="J135" s="12">
        <v>4</v>
      </c>
    </row>
    <row r="136" spans="1:10" ht="42" customHeight="1" x14ac:dyDescent="0.15">
      <c r="A136" s="13"/>
      <c r="B136" s="15"/>
      <c r="C136" s="15"/>
      <c r="D136" s="16" t="s">
        <v>87</v>
      </c>
      <c r="E136" s="9" t="s">
        <v>54</v>
      </c>
      <c r="F136" s="10">
        <v>2</v>
      </c>
      <c r="G136" s="14"/>
      <c r="H136" s="1"/>
      <c r="I136" s="12">
        <v>127</v>
      </c>
      <c r="J136" s="12">
        <v>4</v>
      </c>
    </row>
    <row r="137" spans="1:10" ht="42" customHeight="1" x14ac:dyDescent="0.15">
      <c r="A137" s="13"/>
      <c r="B137" s="15"/>
      <c r="C137" s="15"/>
      <c r="D137" s="16" t="s">
        <v>88</v>
      </c>
      <c r="E137" s="9" t="s">
        <v>54</v>
      </c>
      <c r="F137" s="10">
        <v>1</v>
      </c>
      <c r="G137" s="14"/>
      <c r="H137" s="1"/>
      <c r="I137" s="12">
        <v>128</v>
      </c>
      <c r="J137" s="12">
        <v>4</v>
      </c>
    </row>
    <row r="138" spans="1:10" ht="42" customHeight="1" x14ac:dyDescent="0.15">
      <c r="A138" s="13"/>
      <c r="B138" s="15"/>
      <c r="C138" s="15"/>
      <c r="D138" s="16" t="s">
        <v>89</v>
      </c>
      <c r="E138" s="9" t="s">
        <v>54</v>
      </c>
      <c r="F138" s="10">
        <v>1</v>
      </c>
      <c r="G138" s="14"/>
      <c r="H138" s="1"/>
      <c r="I138" s="12">
        <v>129</v>
      </c>
      <c r="J138" s="12">
        <v>4</v>
      </c>
    </row>
    <row r="139" spans="1:10" ht="42" customHeight="1" x14ac:dyDescent="0.15">
      <c r="A139" s="13"/>
      <c r="B139" s="15"/>
      <c r="C139" s="15"/>
      <c r="D139" s="16" t="s">
        <v>90</v>
      </c>
      <c r="E139" s="9" t="s">
        <v>54</v>
      </c>
      <c r="F139" s="10">
        <v>1</v>
      </c>
      <c r="G139" s="14"/>
      <c r="H139" s="1"/>
      <c r="I139" s="12">
        <v>130</v>
      </c>
      <c r="J139" s="12">
        <v>4</v>
      </c>
    </row>
    <row r="140" spans="1:10" ht="42" customHeight="1" x14ac:dyDescent="0.15">
      <c r="A140" s="13"/>
      <c r="B140" s="15"/>
      <c r="C140" s="15"/>
      <c r="D140" s="16" t="s">
        <v>91</v>
      </c>
      <c r="E140" s="9" t="s">
        <v>54</v>
      </c>
      <c r="F140" s="10">
        <v>1</v>
      </c>
      <c r="G140" s="14"/>
      <c r="H140" s="1"/>
      <c r="I140" s="12">
        <v>131</v>
      </c>
      <c r="J140" s="12">
        <v>4</v>
      </c>
    </row>
    <row r="141" spans="1:10" ht="42" customHeight="1" x14ac:dyDescent="0.15">
      <c r="A141" s="13"/>
      <c r="B141" s="15"/>
      <c r="C141" s="15"/>
      <c r="D141" s="16" t="s">
        <v>55</v>
      </c>
      <c r="E141" s="9" t="s">
        <v>54</v>
      </c>
      <c r="F141" s="10">
        <v>1</v>
      </c>
      <c r="G141" s="14"/>
      <c r="H141" s="1"/>
      <c r="I141" s="12">
        <v>132</v>
      </c>
      <c r="J141" s="12">
        <v>4</v>
      </c>
    </row>
    <row r="142" spans="1:10" ht="42" customHeight="1" x14ac:dyDescent="0.15">
      <c r="A142" s="13"/>
      <c r="B142" s="15"/>
      <c r="C142" s="15"/>
      <c r="D142" s="16" t="s">
        <v>92</v>
      </c>
      <c r="E142" s="9" t="s">
        <v>54</v>
      </c>
      <c r="F142" s="10">
        <v>1</v>
      </c>
      <c r="G142" s="14"/>
      <c r="H142" s="1"/>
      <c r="I142" s="12">
        <v>133</v>
      </c>
      <c r="J142" s="12">
        <v>4</v>
      </c>
    </row>
    <row r="143" spans="1:10" ht="42" customHeight="1" x14ac:dyDescent="0.15">
      <c r="A143" s="13"/>
      <c r="B143" s="15"/>
      <c r="C143" s="15"/>
      <c r="D143" s="16" t="s">
        <v>93</v>
      </c>
      <c r="E143" s="9" t="s">
        <v>13</v>
      </c>
      <c r="F143" s="10">
        <v>1</v>
      </c>
      <c r="G143" s="11">
        <f>+G144+G145+G146+G147+G148+G149+G150+G151+G152+G153+G154+G155+G156+G157+G158+G159+G160+G161+G162+G163+G164</f>
        <v>0</v>
      </c>
      <c r="H143" s="1"/>
      <c r="I143" s="12">
        <v>134</v>
      </c>
      <c r="J143" s="12">
        <v>4</v>
      </c>
    </row>
    <row r="144" spans="1:10" ht="42" customHeight="1" x14ac:dyDescent="0.15">
      <c r="A144" s="13"/>
      <c r="B144" s="15"/>
      <c r="C144" s="15"/>
      <c r="D144" s="16" t="s">
        <v>65</v>
      </c>
      <c r="E144" s="9" t="s">
        <v>54</v>
      </c>
      <c r="F144" s="10">
        <v>1</v>
      </c>
      <c r="G144" s="14"/>
      <c r="H144" s="1"/>
      <c r="I144" s="12">
        <v>135</v>
      </c>
      <c r="J144" s="12">
        <v>4</v>
      </c>
    </row>
    <row r="145" spans="1:10" ht="42" customHeight="1" x14ac:dyDescent="0.15">
      <c r="A145" s="13"/>
      <c r="B145" s="15"/>
      <c r="C145" s="15"/>
      <c r="D145" s="16" t="s">
        <v>66</v>
      </c>
      <c r="E145" s="9" t="s">
        <v>54</v>
      </c>
      <c r="F145" s="10">
        <v>10</v>
      </c>
      <c r="G145" s="14"/>
      <c r="H145" s="1"/>
      <c r="I145" s="12">
        <v>136</v>
      </c>
      <c r="J145" s="12">
        <v>4</v>
      </c>
    </row>
    <row r="146" spans="1:10" ht="42" customHeight="1" x14ac:dyDescent="0.15">
      <c r="A146" s="13"/>
      <c r="B146" s="15"/>
      <c r="C146" s="15"/>
      <c r="D146" s="16" t="s">
        <v>67</v>
      </c>
      <c r="E146" s="9" t="s">
        <v>54</v>
      </c>
      <c r="F146" s="10">
        <v>6</v>
      </c>
      <c r="G146" s="14"/>
      <c r="H146" s="1"/>
      <c r="I146" s="12">
        <v>137</v>
      </c>
      <c r="J146" s="12">
        <v>4</v>
      </c>
    </row>
    <row r="147" spans="1:10" ht="42" customHeight="1" x14ac:dyDescent="0.15">
      <c r="A147" s="13"/>
      <c r="B147" s="15"/>
      <c r="C147" s="15"/>
      <c r="D147" s="16" t="s">
        <v>68</v>
      </c>
      <c r="E147" s="9" t="s">
        <v>54</v>
      </c>
      <c r="F147" s="10">
        <v>8</v>
      </c>
      <c r="G147" s="14"/>
      <c r="H147" s="1"/>
      <c r="I147" s="12">
        <v>138</v>
      </c>
      <c r="J147" s="12">
        <v>4</v>
      </c>
    </row>
    <row r="148" spans="1:10" ht="42" customHeight="1" x14ac:dyDescent="0.15">
      <c r="A148" s="13"/>
      <c r="B148" s="15"/>
      <c r="C148" s="15"/>
      <c r="D148" s="16" t="s">
        <v>69</v>
      </c>
      <c r="E148" s="9" t="s">
        <v>54</v>
      </c>
      <c r="F148" s="10">
        <v>1</v>
      </c>
      <c r="G148" s="14"/>
      <c r="H148" s="1"/>
      <c r="I148" s="12">
        <v>139</v>
      </c>
      <c r="J148" s="12">
        <v>4</v>
      </c>
    </row>
    <row r="149" spans="1:10" ht="42" customHeight="1" x14ac:dyDescent="0.15">
      <c r="A149" s="13"/>
      <c r="B149" s="15"/>
      <c r="C149" s="15"/>
      <c r="D149" s="16" t="s">
        <v>70</v>
      </c>
      <c r="E149" s="9" t="s">
        <v>54</v>
      </c>
      <c r="F149" s="10">
        <v>6</v>
      </c>
      <c r="G149" s="14"/>
      <c r="H149" s="1"/>
      <c r="I149" s="12">
        <v>140</v>
      </c>
      <c r="J149" s="12">
        <v>4</v>
      </c>
    </row>
    <row r="150" spans="1:10" ht="42" customHeight="1" x14ac:dyDescent="0.15">
      <c r="A150" s="13"/>
      <c r="B150" s="15"/>
      <c r="C150" s="15"/>
      <c r="D150" s="16" t="s">
        <v>71</v>
      </c>
      <c r="E150" s="9" t="s">
        <v>54</v>
      </c>
      <c r="F150" s="10">
        <v>5</v>
      </c>
      <c r="G150" s="14"/>
      <c r="H150" s="1"/>
      <c r="I150" s="12">
        <v>141</v>
      </c>
      <c r="J150" s="12">
        <v>4</v>
      </c>
    </row>
    <row r="151" spans="1:10" ht="42" customHeight="1" x14ac:dyDescent="0.15">
      <c r="A151" s="13"/>
      <c r="B151" s="15"/>
      <c r="C151" s="15"/>
      <c r="D151" s="16" t="s">
        <v>72</v>
      </c>
      <c r="E151" s="9" t="s">
        <v>54</v>
      </c>
      <c r="F151" s="10">
        <v>3</v>
      </c>
      <c r="G151" s="14"/>
      <c r="H151" s="1"/>
      <c r="I151" s="12">
        <v>142</v>
      </c>
      <c r="J151" s="12">
        <v>4</v>
      </c>
    </row>
    <row r="152" spans="1:10" ht="42" customHeight="1" x14ac:dyDescent="0.15">
      <c r="A152" s="13"/>
      <c r="B152" s="15"/>
      <c r="C152" s="15"/>
      <c r="D152" s="16" t="s">
        <v>73</v>
      </c>
      <c r="E152" s="9" t="s">
        <v>54</v>
      </c>
      <c r="F152" s="10">
        <v>1</v>
      </c>
      <c r="G152" s="14"/>
      <c r="H152" s="1"/>
      <c r="I152" s="12">
        <v>143</v>
      </c>
      <c r="J152" s="12">
        <v>4</v>
      </c>
    </row>
    <row r="153" spans="1:10" ht="42" customHeight="1" x14ac:dyDescent="0.15">
      <c r="A153" s="13"/>
      <c r="B153" s="15"/>
      <c r="C153" s="15"/>
      <c r="D153" s="16" t="s">
        <v>74</v>
      </c>
      <c r="E153" s="9" t="s">
        <v>54</v>
      </c>
      <c r="F153" s="10">
        <v>1</v>
      </c>
      <c r="G153" s="14"/>
      <c r="H153" s="1"/>
      <c r="I153" s="12">
        <v>144</v>
      </c>
      <c r="J153" s="12">
        <v>4</v>
      </c>
    </row>
    <row r="154" spans="1:10" ht="42" customHeight="1" x14ac:dyDescent="0.15">
      <c r="A154" s="13"/>
      <c r="B154" s="15"/>
      <c r="C154" s="15"/>
      <c r="D154" s="16" t="s">
        <v>75</v>
      </c>
      <c r="E154" s="9" t="s">
        <v>54</v>
      </c>
      <c r="F154" s="10">
        <v>1</v>
      </c>
      <c r="G154" s="14"/>
      <c r="H154" s="1"/>
      <c r="I154" s="12">
        <v>145</v>
      </c>
      <c r="J154" s="12">
        <v>4</v>
      </c>
    </row>
    <row r="155" spans="1:10" ht="42" customHeight="1" x14ac:dyDescent="0.15">
      <c r="A155" s="13"/>
      <c r="B155" s="15"/>
      <c r="C155" s="15"/>
      <c r="D155" s="16" t="s">
        <v>76</v>
      </c>
      <c r="E155" s="9" t="s">
        <v>54</v>
      </c>
      <c r="F155" s="10">
        <v>5</v>
      </c>
      <c r="G155" s="14"/>
      <c r="H155" s="1"/>
      <c r="I155" s="12">
        <v>146</v>
      </c>
      <c r="J155" s="12">
        <v>4</v>
      </c>
    </row>
    <row r="156" spans="1:10" ht="42" customHeight="1" x14ac:dyDescent="0.15">
      <c r="A156" s="13"/>
      <c r="B156" s="15"/>
      <c r="C156" s="15"/>
      <c r="D156" s="16" t="s">
        <v>77</v>
      </c>
      <c r="E156" s="9" t="s">
        <v>54</v>
      </c>
      <c r="F156" s="10">
        <v>3</v>
      </c>
      <c r="G156" s="14"/>
      <c r="H156" s="1"/>
      <c r="I156" s="12">
        <v>147</v>
      </c>
      <c r="J156" s="12">
        <v>4</v>
      </c>
    </row>
    <row r="157" spans="1:10" ht="42" customHeight="1" x14ac:dyDescent="0.15">
      <c r="A157" s="13"/>
      <c r="B157" s="15"/>
      <c r="C157" s="15"/>
      <c r="D157" s="16" t="s">
        <v>78</v>
      </c>
      <c r="E157" s="9" t="s">
        <v>54</v>
      </c>
      <c r="F157" s="10">
        <v>6</v>
      </c>
      <c r="G157" s="14"/>
      <c r="H157" s="1"/>
      <c r="I157" s="12">
        <v>148</v>
      </c>
      <c r="J157" s="12">
        <v>4</v>
      </c>
    </row>
    <row r="158" spans="1:10" ht="42" customHeight="1" x14ac:dyDescent="0.15">
      <c r="A158" s="13"/>
      <c r="B158" s="15"/>
      <c r="C158" s="15"/>
      <c r="D158" s="16" t="s">
        <v>79</v>
      </c>
      <c r="E158" s="9" t="s">
        <v>54</v>
      </c>
      <c r="F158" s="10">
        <v>5</v>
      </c>
      <c r="G158" s="14"/>
      <c r="H158" s="1"/>
      <c r="I158" s="12">
        <v>149</v>
      </c>
      <c r="J158" s="12">
        <v>4</v>
      </c>
    </row>
    <row r="159" spans="1:10" ht="42" customHeight="1" x14ac:dyDescent="0.15">
      <c r="A159" s="13"/>
      <c r="B159" s="15"/>
      <c r="C159" s="15"/>
      <c r="D159" s="16" t="s">
        <v>80</v>
      </c>
      <c r="E159" s="9" t="s">
        <v>54</v>
      </c>
      <c r="F159" s="10">
        <v>2</v>
      </c>
      <c r="G159" s="14"/>
      <c r="H159" s="1"/>
      <c r="I159" s="12">
        <v>150</v>
      </c>
      <c r="J159" s="12">
        <v>4</v>
      </c>
    </row>
    <row r="160" spans="1:10" ht="42" customHeight="1" x14ac:dyDescent="0.15">
      <c r="A160" s="13"/>
      <c r="B160" s="15"/>
      <c r="C160" s="15"/>
      <c r="D160" s="16" t="s">
        <v>94</v>
      </c>
      <c r="E160" s="9" t="s">
        <v>54</v>
      </c>
      <c r="F160" s="10">
        <v>1</v>
      </c>
      <c r="G160" s="14"/>
      <c r="H160" s="1"/>
      <c r="I160" s="12">
        <v>151</v>
      </c>
      <c r="J160" s="12">
        <v>4</v>
      </c>
    </row>
    <row r="161" spans="1:10" ht="42" customHeight="1" x14ac:dyDescent="0.15">
      <c r="A161" s="13"/>
      <c r="B161" s="15"/>
      <c r="C161" s="15"/>
      <c r="D161" s="16" t="s">
        <v>81</v>
      </c>
      <c r="E161" s="9" t="s">
        <v>54</v>
      </c>
      <c r="F161" s="10">
        <v>1</v>
      </c>
      <c r="G161" s="14"/>
      <c r="H161" s="1"/>
      <c r="I161" s="12">
        <v>152</v>
      </c>
      <c r="J161" s="12">
        <v>4</v>
      </c>
    </row>
    <row r="162" spans="1:10" ht="42" customHeight="1" x14ac:dyDescent="0.15">
      <c r="A162" s="13"/>
      <c r="B162" s="15"/>
      <c r="C162" s="15"/>
      <c r="D162" s="16" t="s">
        <v>82</v>
      </c>
      <c r="E162" s="9" t="s">
        <v>54</v>
      </c>
      <c r="F162" s="10">
        <v>1</v>
      </c>
      <c r="G162" s="14"/>
      <c r="H162" s="1"/>
      <c r="I162" s="12">
        <v>153</v>
      </c>
      <c r="J162" s="12">
        <v>4</v>
      </c>
    </row>
    <row r="163" spans="1:10" ht="42" customHeight="1" x14ac:dyDescent="0.15">
      <c r="A163" s="13"/>
      <c r="B163" s="15"/>
      <c r="C163" s="15"/>
      <c r="D163" s="16" t="s">
        <v>95</v>
      </c>
      <c r="E163" s="9" t="s">
        <v>54</v>
      </c>
      <c r="F163" s="10">
        <v>2</v>
      </c>
      <c r="G163" s="14"/>
      <c r="H163" s="1"/>
      <c r="I163" s="12">
        <v>154</v>
      </c>
      <c r="J163" s="12">
        <v>4</v>
      </c>
    </row>
    <row r="164" spans="1:10" ht="42" customHeight="1" x14ac:dyDescent="0.15">
      <c r="A164" s="13"/>
      <c r="B164" s="15"/>
      <c r="C164" s="15"/>
      <c r="D164" s="16" t="s">
        <v>83</v>
      </c>
      <c r="E164" s="9" t="s">
        <v>25</v>
      </c>
      <c r="F164" s="10">
        <v>15.8</v>
      </c>
      <c r="G164" s="14"/>
      <c r="H164" s="1"/>
      <c r="I164" s="12">
        <v>155</v>
      </c>
      <c r="J164" s="12">
        <v>4</v>
      </c>
    </row>
    <row r="165" spans="1:10" ht="42" customHeight="1" x14ac:dyDescent="0.15">
      <c r="A165" s="13"/>
      <c r="B165" s="15"/>
      <c r="C165" s="15"/>
      <c r="D165" s="16" t="s">
        <v>96</v>
      </c>
      <c r="E165" s="9" t="s">
        <v>13</v>
      </c>
      <c r="F165" s="10">
        <v>1</v>
      </c>
      <c r="G165" s="11">
        <f>+G166+G167+G168+G169</f>
        <v>0</v>
      </c>
      <c r="H165" s="1"/>
      <c r="I165" s="12">
        <v>156</v>
      </c>
      <c r="J165" s="12">
        <v>4</v>
      </c>
    </row>
    <row r="166" spans="1:10" ht="42" customHeight="1" x14ac:dyDescent="0.15">
      <c r="A166" s="13"/>
      <c r="B166" s="15"/>
      <c r="C166" s="15"/>
      <c r="D166" s="16" t="s">
        <v>163</v>
      </c>
      <c r="E166" s="9" t="s">
        <v>25</v>
      </c>
      <c r="F166" s="10">
        <v>2</v>
      </c>
      <c r="G166" s="14"/>
      <c r="H166" s="1"/>
      <c r="I166" s="12">
        <v>157</v>
      </c>
      <c r="J166" s="12">
        <v>4</v>
      </c>
    </row>
    <row r="167" spans="1:10" ht="42" customHeight="1" x14ac:dyDescent="0.15">
      <c r="A167" s="13"/>
      <c r="B167" s="15"/>
      <c r="C167" s="15"/>
      <c r="D167" s="16" t="s">
        <v>164</v>
      </c>
      <c r="E167" s="9" t="s">
        <v>25</v>
      </c>
      <c r="F167" s="10">
        <v>3.3</v>
      </c>
      <c r="G167" s="14"/>
      <c r="H167" s="1"/>
      <c r="I167" s="12">
        <v>158</v>
      </c>
      <c r="J167" s="12">
        <v>4</v>
      </c>
    </row>
    <row r="168" spans="1:10" ht="42" customHeight="1" x14ac:dyDescent="0.15">
      <c r="A168" s="13"/>
      <c r="B168" s="15"/>
      <c r="C168" s="15"/>
      <c r="D168" s="16" t="s">
        <v>165</v>
      </c>
      <c r="E168" s="9" t="s">
        <v>25</v>
      </c>
      <c r="F168" s="10">
        <v>8.6999999999999993</v>
      </c>
      <c r="G168" s="14"/>
      <c r="H168" s="1"/>
      <c r="I168" s="12">
        <v>159</v>
      </c>
      <c r="J168" s="12">
        <v>4</v>
      </c>
    </row>
    <row r="169" spans="1:10" ht="42" customHeight="1" x14ac:dyDescent="0.15">
      <c r="A169" s="13"/>
      <c r="B169" s="15"/>
      <c r="C169" s="15"/>
      <c r="D169" s="16" t="s">
        <v>166</v>
      </c>
      <c r="E169" s="9" t="s">
        <v>25</v>
      </c>
      <c r="F169" s="10">
        <v>20</v>
      </c>
      <c r="G169" s="14"/>
      <c r="H169" s="1"/>
      <c r="I169" s="12">
        <v>160</v>
      </c>
      <c r="J169" s="12">
        <v>4</v>
      </c>
    </row>
    <row r="170" spans="1:10" ht="42" customHeight="1" x14ac:dyDescent="0.15">
      <c r="A170" s="13"/>
      <c r="B170" s="15"/>
      <c r="C170" s="30" t="s">
        <v>97</v>
      </c>
      <c r="D170" s="31"/>
      <c r="E170" s="9" t="s">
        <v>13</v>
      </c>
      <c r="F170" s="10">
        <v>1</v>
      </c>
      <c r="G170" s="11">
        <f>+G171</f>
        <v>0</v>
      </c>
      <c r="H170" s="1"/>
      <c r="I170" s="12">
        <v>161</v>
      </c>
      <c r="J170" s="12">
        <v>3</v>
      </c>
    </row>
    <row r="171" spans="1:10" ht="42" customHeight="1" x14ac:dyDescent="0.15">
      <c r="A171" s="13"/>
      <c r="B171" s="15"/>
      <c r="C171" s="15"/>
      <c r="D171" s="16" t="s">
        <v>97</v>
      </c>
      <c r="E171" s="9" t="s">
        <v>13</v>
      </c>
      <c r="F171" s="10">
        <v>1</v>
      </c>
      <c r="G171" s="11">
        <f>+G172+G173</f>
        <v>0</v>
      </c>
      <c r="H171" s="1"/>
      <c r="I171" s="12">
        <v>162</v>
      </c>
      <c r="J171" s="12">
        <v>4</v>
      </c>
    </row>
    <row r="172" spans="1:10" ht="42" customHeight="1" x14ac:dyDescent="0.15">
      <c r="A172" s="13"/>
      <c r="B172" s="15"/>
      <c r="C172" s="15"/>
      <c r="D172" s="16" t="s">
        <v>167</v>
      </c>
      <c r="E172" s="9" t="s">
        <v>26</v>
      </c>
      <c r="F172" s="10">
        <v>1012.9</v>
      </c>
      <c r="G172" s="14"/>
      <c r="H172" s="1"/>
      <c r="I172" s="12">
        <v>163</v>
      </c>
      <c r="J172" s="12">
        <v>4</v>
      </c>
    </row>
    <row r="173" spans="1:10" ht="42" customHeight="1" x14ac:dyDescent="0.15">
      <c r="A173" s="13"/>
      <c r="B173" s="15"/>
      <c r="C173" s="15"/>
      <c r="D173" s="16" t="s">
        <v>168</v>
      </c>
      <c r="E173" s="9" t="s">
        <v>26</v>
      </c>
      <c r="F173" s="10">
        <v>3207.5</v>
      </c>
      <c r="G173" s="14"/>
      <c r="H173" s="1"/>
      <c r="I173" s="12">
        <v>164</v>
      </c>
      <c r="J173" s="12">
        <v>4</v>
      </c>
    </row>
    <row r="174" spans="1:10" ht="42" customHeight="1" x14ac:dyDescent="0.15">
      <c r="A174" s="13"/>
      <c r="B174" s="15"/>
      <c r="C174" s="30" t="s">
        <v>98</v>
      </c>
      <c r="D174" s="31"/>
      <c r="E174" s="9" t="s">
        <v>13</v>
      </c>
      <c r="F174" s="10">
        <v>1</v>
      </c>
      <c r="G174" s="11">
        <f>+G175</f>
        <v>0</v>
      </c>
      <c r="H174" s="1"/>
      <c r="I174" s="12">
        <v>165</v>
      </c>
      <c r="J174" s="12">
        <v>3</v>
      </c>
    </row>
    <row r="175" spans="1:10" ht="42" customHeight="1" x14ac:dyDescent="0.15">
      <c r="A175" s="13"/>
      <c r="B175" s="15"/>
      <c r="C175" s="15"/>
      <c r="D175" s="16" t="s">
        <v>98</v>
      </c>
      <c r="E175" s="9" t="s">
        <v>13</v>
      </c>
      <c r="F175" s="10">
        <v>1</v>
      </c>
      <c r="G175" s="11">
        <f>+G176</f>
        <v>0</v>
      </c>
      <c r="H175" s="1"/>
      <c r="I175" s="12">
        <v>166</v>
      </c>
      <c r="J175" s="12">
        <v>4</v>
      </c>
    </row>
    <row r="176" spans="1:10" ht="42" customHeight="1" x14ac:dyDescent="0.15">
      <c r="A176" s="13"/>
      <c r="B176" s="15"/>
      <c r="C176" s="15"/>
      <c r="D176" s="16" t="s">
        <v>169</v>
      </c>
      <c r="E176" s="9" t="s">
        <v>25</v>
      </c>
      <c r="F176" s="10">
        <v>16.399999999999999</v>
      </c>
      <c r="G176" s="14"/>
      <c r="H176" s="1"/>
      <c r="I176" s="12">
        <v>167</v>
      </c>
      <c r="J176" s="12">
        <v>4</v>
      </c>
    </row>
    <row r="177" spans="1:10" ht="42" customHeight="1" x14ac:dyDescent="0.15">
      <c r="A177" s="13"/>
      <c r="B177" s="30" t="s">
        <v>99</v>
      </c>
      <c r="C177" s="30"/>
      <c r="D177" s="31"/>
      <c r="E177" s="9" t="s">
        <v>13</v>
      </c>
      <c r="F177" s="10">
        <v>1</v>
      </c>
      <c r="G177" s="11">
        <f>+G178</f>
        <v>0</v>
      </c>
      <c r="H177" s="1"/>
      <c r="I177" s="12">
        <v>168</v>
      </c>
      <c r="J177" s="12">
        <v>2</v>
      </c>
    </row>
    <row r="178" spans="1:10" ht="42" customHeight="1" x14ac:dyDescent="0.15">
      <c r="A178" s="13"/>
      <c r="B178" s="15"/>
      <c r="C178" s="30" t="s">
        <v>99</v>
      </c>
      <c r="D178" s="31"/>
      <c r="E178" s="9" t="s">
        <v>13</v>
      </c>
      <c r="F178" s="10">
        <v>1</v>
      </c>
      <c r="G178" s="11">
        <f>+G179</f>
        <v>0</v>
      </c>
      <c r="H178" s="1"/>
      <c r="I178" s="12">
        <v>169</v>
      </c>
      <c r="J178" s="12">
        <v>3</v>
      </c>
    </row>
    <row r="179" spans="1:10" ht="42" customHeight="1" x14ac:dyDescent="0.15">
      <c r="A179" s="13"/>
      <c r="B179" s="15"/>
      <c r="C179" s="15"/>
      <c r="D179" s="16" t="s">
        <v>99</v>
      </c>
      <c r="E179" s="9" t="s">
        <v>13</v>
      </c>
      <c r="F179" s="10">
        <v>1</v>
      </c>
      <c r="G179" s="11">
        <f>+G180+G181</f>
        <v>0</v>
      </c>
      <c r="H179" s="1"/>
      <c r="I179" s="12">
        <v>170</v>
      </c>
      <c r="J179" s="12">
        <v>4</v>
      </c>
    </row>
    <row r="180" spans="1:10" ht="42" customHeight="1" x14ac:dyDescent="0.15">
      <c r="A180" s="13"/>
      <c r="B180" s="15"/>
      <c r="C180" s="15"/>
      <c r="D180" s="16" t="s">
        <v>100</v>
      </c>
      <c r="E180" s="9" t="s">
        <v>36</v>
      </c>
      <c r="F180" s="10">
        <v>69.8</v>
      </c>
      <c r="G180" s="14"/>
      <c r="H180" s="1"/>
      <c r="I180" s="12">
        <v>171</v>
      </c>
      <c r="J180" s="12">
        <v>4</v>
      </c>
    </row>
    <row r="181" spans="1:10" ht="42" customHeight="1" x14ac:dyDescent="0.15">
      <c r="A181" s="13"/>
      <c r="B181" s="15"/>
      <c r="C181" s="15"/>
      <c r="D181" s="16" t="s">
        <v>101</v>
      </c>
      <c r="E181" s="9" t="s">
        <v>36</v>
      </c>
      <c r="F181" s="10">
        <v>15</v>
      </c>
      <c r="G181" s="14"/>
      <c r="H181" s="1"/>
      <c r="I181" s="12">
        <v>172</v>
      </c>
      <c r="J181" s="12">
        <v>4</v>
      </c>
    </row>
    <row r="182" spans="1:10" ht="42" customHeight="1" x14ac:dyDescent="0.15">
      <c r="A182" s="29" t="s">
        <v>102</v>
      </c>
      <c r="B182" s="30"/>
      <c r="C182" s="30"/>
      <c r="D182" s="31"/>
      <c r="E182" s="9" t="s">
        <v>13</v>
      </c>
      <c r="F182" s="10">
        <v>1</v>
      </c>
      <c r="G182" s="11">
        <f>+G183+G192</f>
        <v>0</v>
      </c>
      <c r="H182" s="1"/>
      <c r="I182" s="12">
        <v>173</v>
      </c>
      <c r="J182" s="12"/>
    </row>
    <row r="183" spans="1:10" ht="42" customHeight="1" x14ac:dyDescent="0.15">
      <c r="A183" s="29" t="s">
        <v>103</v>
      </c>
      <c r="B183" s="30"/>
      <c r="C183" s="30"/>
      <c r="D183" s="31"/>
      <c r="E183" s="9" t="s">
        <v>13</v>
      </c>
      <c r="F183" s="10">
        <v>1</v>
      </c>
      <c r="G183" s="11">
        <f>+G184+G185</f>
        <v>0</v>
      </c>
      <c r="H183" s="1"/>
      <c r="I183" s="12">
        <v>174</v>
      </c>
      <c r="J183" s="12">
        <v>200</v>
      </c>
    </row>
    <row r="184" spans="1:10" ht="42" customHeight="1" x14ac:dyDescent="0.15">
      <c r="A184" s="29" t="s">
        <v>104</v>
      </c>
      <c r="B184" s="30"/>
      <c r="C184" s="30"/>
      <c r="D184" s="31"/>
      <c r="E184" s="9" t="s">
        <v>13</v>
      </c>
      <c r="F184" s="10">
        <v>1</v>
      </c>
      <c r="G184" s="14"/>
      <c r="H184" s="1"/>
      <c r="I184" s="12">
        <v>175</v>
      </c>
      <c r="J184" s="12"/>
    </row>
    <row r="185" spans="1:10" ht="42" customHeight="1" x14ac:dyDescent="0.15">
      <c r="A185" s="29" t="s">
        <v>105</v>
      </c>
      <c r="B185" s="30"/>
      <c r="C185" s="30"/>
      <c r="D185" s="31"/>
      <c r="E185" s="9" t="s">
        <v>13</v>
      </c>
      <c r="F185" s="10">
        <v>1</v>
      </c>
      <c r="G185" s="11">
        <f>+G186</f>
        <v>0</v>
      </c>
      <c r="H185" s="1"/>
      <c r="I185" s="12">
        <v>176</v>
      </c>
      <c r="J185" s="12"/>
    </row>
    <row r="186" spans="1:10" ht="42" customHeight="1" x14ac:dyDescent="0.15">
      <c r="A186" s="29" t="s">
        <v>106</v>
      </c>
      <c r="B186" s="30"/>
      <c r="C186" s="30"/>
      <c r="D186" s="31"/>
      <c r="E186" s="9" t="s">
        <v>13</v>
      </c>
      <c r="F186" s="10">
        <v>1</v>
      </c>
      <c r="G186" s="11">
        <f>+G187</f>
        <v>0</v>
      </c>
      <c r="H186" s="1"/>
      <c r="I186" s="12">
        <v>177</v>
      </c>
      <c r="J186" s="12">
        <v>1</v>
      </c>
    </row>
    <row r="187" spans="1:10" ht="42" customHeight="1" x14ac:dyDescent="0.15">
      <c r="A187" s="13"/>
      <c r="B187" s="30" t="s">
        <v>107</v>
      </c>
      <c r="C187" s="30"/>
      <c r="D187" s="31"/>
      <c r="E187" s="9" t="s">
        <v>13</v>
      </c>
      <c r="F187" s="10">
        <v>1</v>
      </c>
      <c r="G187" s="11">
        <f>+G188</f>
        <v>0</v>
      </c>
      <c r="H187" s="1"/>
      <c r="I187" s="12">
        <v>178</v>
      </c>
      <c r="J187" s="12">
        <v>2</v>
      </c>
    </row>
    <row r="188" spans="1:10" ht="42" customHeight="1" x14ac:dyDescent="0.15">
      <c r="A188" s="13"/>
      <c r="B188" s="15"/>
      <c r="C188" s="30" t="s">
        <v>108</v>
      </c>
      <c r="D188" s="31"/>
      <c r="E188" s="9" t="s">
        <v>13</v>
      </c>
      <c r="F188" s="10">
        <v>1</v>
      </c>
      <c r="G188" s="11">
        <f>+G189</f>
        <v>0</v>
      </c>
      <c r="H188" s="1"/>
      <c r="I188" s="12">
        <v>179</v>
      </c>
      <c r="J188" s="12">
        <v>3</v>
      </c>
    </row>
    <row r="189" spans="1:10" ht="42" customHeight="1" x14ac:dyDescent="0.15">
      <c r="A189" s="13"/>
      <c r="B189" s="15"/>
      <c r="C189" s="15"/>
      <c r="D189" s="16" t="s">
        <v>108</v>
      </c>
      <c r="E189" s="9" t="s">
        <v>13</v>
      </c>
      <c r="F189" s="10">
        <v>1</v>
      </c>
      <c r="G189" s="11">
        <f>+G190+G191</f>
        <v>0</v>
      </c>
      <c r="H189" s="1"/>
      <c r="I189" s="12">
        <v>180</v>
      </c>
      <c r="J189" s="12">
        <v>4</v>
      </c>
    </row>
    <row r="190" spans="1:10" ht="42" customHeight="1" x14ac:dyDescent="0.15">
      <c r="A190" s="13"/>
      <c r="B190" s="15"/>
      <c r="C190" s="15"/>
      <c r="D190" s="16" t="s">
        <v>109</v>
      </c>
      <c r="E190" s="9" t="s">
        <v>13</v>
      </c>
      <c r="F190" s="10">
        <v>1</v>
      </c>
      <c r="G190" s="14"/>
      <c r="H190" s="1"/>
      <c r="I190" s="12">
        <v>181</v>
      </c>
      <c r="J190" s="12">
        <v>4</v>
      </c>
    </row>
    <row r="191" spans="1:10" ht="42" customHeight="1" x14ac:dyDescent="0.15">
      <c r="A191" s="13"/>
      <c r="B191" s="15"/>
      <c r="C191" s="15"/>
      <c r="D191" s="16" t="s">
        <v>110</v>
      </c>
      <c r="E191" s="9" t="s">
        <v>13</v>
      </c>
      <c r="F191" s="10">
        <v>1</v>
      </c>
      <c r="G191" s="14"/>
      <c r="H191" s="1"/>
      <c r="I191" s="12">
        <v>182</v>
      </c>
      <c r="J191" s="12">
        <v>4</v>
      </c>
    </row>
    <row r="192" spans="1:10" ht="42" customHeight="1" x14ac:dyDescent="0.15">
      <c r="A192" s="29" t="s">
        <v>111</v>
      </c>
      <c r="B192" s="30"/>
      <c r="C192" s="30"/>
      <c r="D192" s="31"/>
      <c r="E192" s="9" t="s">
        <v>13</v>
      </c>
      <c r="F192" s="10">
        <v>1</v>
      </c>
      <c r="G192" s="11">
        <f>+G195</f>
        <v>0</v>
      </c>
      <c r="H192" s="1"/>
      <c r="I192" s="12">
        <v>183</v>
      </c>
      <c r="J192" s="12">
        <v>210</v>
      </c>
    </row>
    <row r="193" spans="1:10" ht="42" customHeight="1" x14ac:dyDescent="0.15">
      <c r="A193" s="13"/>
      <c r="B193" s="30" t="s">
        <v>112</v>
      </c>
      <c r="C193" s="30"/>
      <c r="D193" s="31"/>
      <c r="E193" s="9" t="s">
        <v>13</v>
      </c>
      <c r="F193" s="10">
        <v>1</v>
      </c>
      <c r="G193" s="14"/>
      <c r="H193" s="1"/>
      <c r="I193" s="12">
        <v>184</v>
      </c>
      <c r="J193" s="12" t="s">
        <v>113</v>
      </c>
    </row>
    <row r="194" spans="1:10" ht="42" customHeight="1" x14ac:dyDescent="0.15">
      <c r="A194" s="13"/>
      <c r="B194" s="30" t="s">
        <v>114</v>
      </c>
      <c r="C194" s="30"/>
      <c r="D194" s="31"/>
      <c r="E194" s="9" t="s">
        <v>13</v>
      </c>
      <c r="F194" s="10">
        <v>1</v>
      </c>
      <c r="G194" s="14"/>
      <c r="H194" s="1"/>
      <c r="I194" s="12">
        <v>185</v>
      </c>
      <c r="J194" s="12" t="s">
        <v>115</v>
      </c>
    </row>
    <row r="195" spans="1:10" ht="42" customHeight="1" x14ac:dyDescent="0.15">
      <c r="A195" s="29" t="s">
        <v>116</v>
      </c>
      <c r="B195" s="30"/>
      <c r="C195" s="30"/>
      <c r="D195" s="31"/>
      <c r="E195" s="9" t="s">
        <v>13</v>
      </c>
      <c r="F195" s="10">
        <v>1</v>
      </c>
      <c r="G195" s="14"/>
      <c r="H195" s="1"/>
      <c r="I195" s="12">
        <v>186</v>
      </c>
      <c r="J195" s="12"/>
    </row>
    <row r="196" spans="1:10" ht="42" customHeight="1" x14ac:dyDescent="0.15">
      <c r="A196" s="29" t="s">
        <v>117</v>
      </c>
      <c r="B196" s="30"/>
      <c r="C196" s="30"/>
      <c r="D196" s="31"/>
      <c r="E196" s="9" t="s">
        <v>13</v>
      </c>
      <c r="F196" s="10">
        <v>1</v>
      </c>
      <c r="G196" s="14"/>
      <c r="H196" s="1"/>
      <c r="I196" s="12">
        <v>187</v>
      </c>
      <c r="J196" s="12">
        <v>220</v>
      </c>
    </row>
    <row r="197" spans="1:10" ht="42" customHeight="1" x14ac:dyDescent="0.15">
      <c r="A197" s="29" t="s">
        <v>118</v>
      </c>
      <c r="B197" s="30"/>
      <c r="C197" s="30"/>
      <c r="D197" s="31"/>
      <c r="E197" s="9" t="s">
        <v>13</v>
      </c>
      <c r="F197" s="10">
        <v>1</v>
      </c>
      <c r="G197" s="11">
        <f>+G10+G196</f>
        <v>0</v>
      </c>
      <c r="H197" s="1"/>
      <c r="I197" s="12">
        <v>188</v>
      </c>
      <c r="J197" s="12">
        <v>30</v>
      </c>
    </row>
    <row r="198" spans="1:10" ht="42" customHeight="1" x14ac:dyDescent="0.15">
      <c r="A198" s="20" t="s">
        <v>119</v>
      </c>
      <c r="B198" s="21"/>
      <c r="C198" s="21"/>
      <c r="D198" s="22"/>
      <c r="E198" s="17" t="s">
        <v>120</v>
      </c>
      <c r="F198" s="18" t="s">
        <v>120</v>
      </c>
      <c r="G198" s="19">
        <f>G197</f>
        <v>0</v>
      </c>
      <c r="I198" s="12">
        <v>189</v>
      </c>
      <c r="J198" s="12">
        <v>90</v>
      </c>
    </row>
    <row r="199" spans="1:10" ht="42" customHeight="1" x14ac:dyDescent="0.15">
      <c r="I199" s="12">
        <v>99999</v>
      </c>
    </row>
    <row r="200" spans="1:10" ht="42" customHeight="1" x14ac:dyDescent="0.15"/>
  </sheetData>
  <sheetProtection algorithmName="SHA-512" hashValue="poRfSt2ogZ7MJjWDKuLuH3h4EvL3dtSIclQ/rDwO30sEkGTTVeRgOalCcK9qybQYOFSgDkoyiOOpf6G+DHdgzw==" saltValue="ivhok4ibzCNGqJX8SSLymA==" spinCount="100000" sheet="1" objects="1" scenarios="1"/>
  <mergeCells count="42">
    <mergeCell ref="A197:D197"/>
    <mergeCell ref="A192:D192"/>
    <mergeCell ref="B193:D193"/>
    <mergeCell ref="B194:D194"/>
    <mergeCell ref="A195:D195"/>
    <mergeCell ref="A196:D196"/>
    <mergeCell ref="A184:D184"/>
    <mergeCell ref="A185:D185"/>
    <mergeCell ref="A186:D186"/>
    <mergeCell ref="B187:D187"/>
    <mergeCell ref="C188:D188"/>
    <mergeCell ref="C174:D174"/>
    <mergeCell ref="B177:D177"/>
    <mergeCell ref="C178:D178"/>
    <mergeCell ref="A182:D182"/>
    <mergeCell ref="A183:D183"/>
    <mergeCell ref="C64:D64"/>
    <mergeCell ref="B100:D100"/>
    <mergeCell ref="C101:D101"/>
    <mergeCell ref="C133:D133"/>
    <mergeCell ref="C170:D170"/>
    <mergeCell ref="B50:D50"/>
    <mergeCell ref="C51:D51"/>
    <mergeCell ref="C55:D55"/>
    <mergeCell ref="B58:D58"/>
    <mergeCell ref="C59:D59"/>
    <mergeCell ref="A198:D198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C41:D41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tsuduki hiromitsu</cp:lastModifiedBy>
  <cp:lastPrinted>2026-06-05T02:04:47Z</cp:lastPrinted>
  <dcterms:created xsi:type="dcterms:W3CDTF">2014-01-09T08:55:00Z</dcterms:created>
  <dcterms:modified xsi:type="dcterms:W3CDTF">2026-09-18T00:18:35Z</dcterms:modified>
</cp:coreProperties>
</file>